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F6A7A786-0920-4413-87CF-F45A13F7ADA8}" xr6:coauthVersionLast="47" xr6:coauthVersionMax="47" xr10:uidLastSave="{00000000-0000-0000-0000-000000000000}"/>
  <bookViews>
    <workbookView xWindow="-110" yWindow="-110" windowWidth="51420" windowHeight="21100" tabRatio="780" activeTab="1" xr2:uid="{00000000-000D-0000-FFFF-FFFF00000000}"/>
  </bookViews>
  <sheets>
    <sheet name="Disclaimer" sheetId="122" r:id="rId1"/>
    <sheet name="Index" sheetId="7" r:id="rId2"/>
    <sheet name="OV1" sheetId="1" r:id="rId3"/>
    <sheet name="KM1" sheetId="2" r:id="rId4"/>
    <sheet name="INS1" sheetId="3" r:id="rId5"/>
    <sheet name="OVC" sheetId="6" r:id="rId6"/>
    <sheet name="OVA" sheetId="13" r:id="rId7"/>
    <sheet name="OVB" sheetId="14" r:id="rId8"/>
    <sheet name="LI1 " sheetId="15" r:id="rId9"/>
    <sheet name="LI2" sheetId="16" r:id="rId10"/>
    <sheet name="LI3" sheetId="18" r:id="rId11"/>
    <sheet name="LIA" sheetId="19" r:id="rId12"/>
    <sheet name="LIB" sheetId="20" r:id="rId13"/>
    <sheet name="CC1" sheetId="22" r:id="rId14"/>
    <sheet name="CC2" sheetId="23" r:id="rId15"/>
    <sheet name="CCA" sheetId="24" r:id="rId16"/>
    <sheet name="CCyB1" sheetId="25" r:id="rId17"/>
    <sheet name="CCyB2" sheetId="26" r:id="rId18"/>
    <sheet name="LR1" sheetId="27" r:id="rId19"/>
    <sheet name="LR2" sheetId="28" r:id="rId20"/>
    <sheet name="LR3" sheetId="29" r:id="rId21"/>
    <sheet name="LRA" sheetId="30" r:id="rId22"/>
    <sheet name="LIQA" sheetId="31" r:id="rId23"/>
    <sheet name="LIQ1" sheetId="32" r:id="rId24"/>
    <sheet name="LIQB" sheetId="33" r:id="rId25"/>
    <sheet name="LIQ2" sheetId="34" r:id="rId26"/>
    <sheet name="CRA" sheetId="35" r:id="rId27"/>
    <sheet name="CRB" sheetId="36" r:id="rId28"/>
    <sheet name="CR1" sheetId="37" r:id="rId29"/>
    <sheet name="CR1-A" sheetId="38" r:id="rId30"/>
    <sheet name="CR2" sheetId="39" r:id="rId31"/>
    <sheet name="CQ1" sheetId="40" r:id="rId32"/>
    <sheet name="CQ3" sheetId="43" r:id="rId33"/>
    <sheet name="CQ5" sheetId="45" r:id="rId34"/>
    <sheet name="CQ7" sheetId="47" r:id="rId35"/>
    <sheet name="CRC" sheetId="49" r:id="rId36"/>
    <sheet name="CR3" sheetId="50" r:id="rId37"/>
    <sheet name="CRD" sheetId="51" r:id="rId38"/>
    <sheet name="CR4" sheetId="52" r:id="rId39"/>
    <sheet name="CR5" sheetId="53" r:id="rId40"/>
    <sheet name="CCRA" sheetId="63" r:id="rId41"/>
    <sheet name="CCR1" sheetId="64" r:id="rId42"/>
    <sheet name="CCR3" sheetId="65" r:id="rId43"/>
    <sheet name="CCR5" sheetId="67" r:id="rId44"/>
    <sheet name="CCR6" sheetId="68" r:id="rId45"/>
    <sheet name="MRA" sheetId="77" r:id="rId46"/>
    <sheet name="MR1" sheetId="78" r:id="rId47"/>
    <sheet name="CVAA" sheetId="82" r:id="rId48"/>
    <sheet name="CVA1" sheetId="83" r:id="rId49"/>
    <sheet name="ORA" sheetId="88" r:id="rId50"/>
    <sheet name="OR1" sheetId="89" r:id="rId51"/>
    <sheet name="OR2" sheetId="90" r:id="rId52"/>
    <sheet name="OR3" sheetId="91" r:id="rId53"/>
    <sheet name="IRRBBA" sheetId="92" r:id="rId54"/>
    <sheet name="IRRBB1" sheetId="93" r:id="rId55"/>
    <sheet name="REMA" sheetId="94" r:id="rId56"/>
    <sheet name="REM1" sheetId="95" r:id="rId57"/>
    <sheet name="REM2" sheetId="96" r:id="rId58"/>
    <sheet name="REM5" sheetId="99" r:id="rId59"/>
    <sheet name="AE1" sheetId="100" r:id="rId60"/>
    <sheet name="AE2" sheetId="101" r:id="rId61"/>
    <sheet name="AE3" sheetId="102" r:id="rId62"/>
    <sheet name="AE4" sheetId="103" r:id="rId63"/>
    <sheet name="ESGA" sheetId="104" r:id="rId64"/>
    <sheet name="ESGB" sheetId="105" r:id="rId65"/>
    <sheet name="ESGC" sheetId="106" r:id="rId66"/>
    <sheet name="ESG1" sheetId="107" r:id="rId67"/>
    <sheet name="ESG2" sheetId="108" r:id="rId68"/>
    <sheet name="ESG3" sheetId="109" r:id="rId69"/>
    <sheet name="ESG4" sheetId="110" r:id="rId70"/>
    <sheet name="ESG5" sheetId="111" r:id="rId71"/>
    <sheet name="ESG6" sheetId="112" r:id="rId72"/>
    <sheet name="ESG7" sheetId="113" r:id="rId73"/>
    <sheet name="ESG8" sheetId="114" r:id="rId74"/>
    <sheet name="ESG9" sheetId="115" r:id="rId75"/>
    <sheet name="ESG10" sheetId="116" r:id="rId76"/>
    <sheet name="KM2" sheetId="117" r:id="rId77"/>
    <sheet name="TLAC 1" sheetId="118" r:id="rId78"/>
    <sheet name="TLAC3" sheetId="119" r:id="rId79"/>
  </sheets>
  <definedNames>
    <definedName name="_AMO_UniqueIdentifier" hidden="1">"'715d5f73-8bbd-4e32-b869-dd806be366ab'"</definedName>
    <definedName name="_xlnm._FilterDatabase" localSheetId="1" hidden="1">Index!$B$2:$C$118</definedName>
    <definedName name="_xlnm._FilterDatabase" localSheetId="77" hidden="1">'TLAC 1'!$A$3:$F$50</definedName>
    <definedName name="_ftnref1_50" localSheetId="78">#REF!</definedName>
    <definedName name="_ftnref1_50">#REF!</definedName>
    <definedName name="_ftnref1_50_10" localSheetId="78">#REF!</definedName>
    <definedName name="_ftnref1_50_10">#REF!</definedName>
    <definedName name="_ftnref1_50_15" localSheetId="78">#REF!</definedName>
    <definedName name="_ftnref1_50_15">#REF!</definedName>
    <definedName name="_ftnref1_50_18" localSheetId="78">#REF!</definedName>
    <definedName name="_ftnref1_50_18">#REF!</definedName>
    <definedName name="_ftnref1_50_19" localSheetId="78">#REF!</definedName>
    <definedName name="_ftnref1_50_19">#REF!</definedName>
    <definedName name="_ftnref1_50_20" localSheetId="78">#REF!</definedName>
    <definedName name="_ftnref1_50_20">#REF!</definedName>
    <definedName name="_ftnref1_50_21" localSheetId="78">#REF!</definedName>
    <definedName name="_ftnref1_50_21">#REF!</definedName>
    <definedName name="_ftnref1_50_23" localSheetId="78">#REF!</definedName>
    <definedName name="_ftnref1_50_23">#REF!</definedName>
    <definedName name="_ftnref1_50_24" localSheetId="78">#REF!</definedName>
    <definedName name="_ftnref1_50_24">#REF!</definedName>
    <definedName name="_ftnref1_50_4" localSheetId="78">#REF!</definedName>
    <definedName name="_ftnref1_50_4">#REF!</definedName>
    <definedName name="_ftnref1_50_5" localSheetId="78">#REF!</definedName>
    <definedName name="_ftnref1_50_5">#REF!</definedName>
    <definedName name="_ftnref1_51" localSheetId="78">#REF!</definedName>
    <definedName name="_ftnref1_51">#REF!</definedName>
    <definedName name="_ftnref1_51_10" localSheetId="78">#REF!</definedName>
    <definedName name="_ftnref1_51_10">#REF!</definedName>
    <definedName name="_ftnref1_51_15" localSheetId="78">#REF!</definedName>
    <definedName name="_ftnref1_51_15">#REF!</definedName>
    <definedName name="_ftnref1_51_18" localSheetId="78">#REF!</definedName>
    <definedName name="_ftnref1_51_18">#REF!</definedName>
    <definedName name="_ftnref1_51_19" localSheetId="78">#REF!</definedName>
    <definedName name="_ftnref1_51_19">#REF!</definedName>
    <definedName name="_ftnref1_51_20" localSheetId="78">#REF!</definedName>
    <definedName name="_ftnref1_51_20">#REF!</definedName>
    <definedName name="_ftnref1_51_21" localSheetId="78">#REF!</definedName>
    <definedName name="_ftnref1_51_21">#REF!</definedName>
    <definedName name="_ftnref1_51_23" localSheetId="78">#REF!</definedName>
    <definedName name="_ftnref1_51_23">#REF!</definedName>
    <definedName name="_ftnref1_51_24" localSheetId="78">#REF!</definedName>
    <definedName name="_ftnref1_51_24">#REF!</definedName>
    <definedName name="_ftnref1_51_4" localSheetId="78">#REF!</definedName>
    <definedName name="_ftnref1_51_4">#REF!</definedName>
    <definedName name="_ftnref1_51_5" localSheetId="78">#REF!</definedName>
    <definedName name="_ftnref1_51_5">#REF!</definedName>
    <definedName name="_h" localSheetId="78">#REF!</definedName>
    <definedName name="_h">#REF!</definedName>
    <definedName name="_Toc510626265" localSheetId="1">Index!#REF!</definedName>
    <definedName name="_Toc510626266" localSheetId="1">Index!#REF!</definedName>
    <definedName name="_Toc510626267" localSheetId="1">Index!#REF!</definedName>
    <definedName name="_Toc510626268" localSheetId="1">Index!#REF!</definedName>
    <definedName name="_Toc510626269" localSheetId="1">Index!#REF!</definedName>
    <definedName name="Accounting">#REF!</definedName>
    <definedName name="ACCOUNTING_FRAMEWORK">#REF!</definedName>
    <definedName name="ACCOUNTING_MONTH" localSheetId="77">MOD(CALENDAR_MONTH+12-YEAR_END, 12)</definedName>
    <definedName name="ACCOUNTING_MONTH" localSheetId="78">MOD(CALENDAR_MONTH+12-YEAR_END, 12)</definedName>
    <definedName name="ACCOUNTING_MONTH">MOD(CALENDAR_MONTH+12-YEAR_END, 12)</definedName>
    <definedName name="AP">#REF!</definedName>
    <definedName name="App">#REF!</definedName>
    <definedName name="ASSET_ENCUMB">#REF!</definedName>
    <definedName name="AT">#REF!</definedName>
    <definedName name="AVA_CORE">#REF!</definedName>
    <definedName name="BankType">#REF!</definedName>
    <definedName name="BAS">#REF!</definedName>
    <definedName name="Basel">#REF!</definedName>
    <definedName name="Basel12">#REF!</definedName>
    <definedName name="BT">#REF!</definedName>
    <definedName name="CALENDAR_MONTH">MONTH(DATEVALUE(#REF! &amp; " 1"))</definedName>
    <definedName name="Carlos" localSheetId="78">#REF!</definedName>
    <definedName name="Carlos">#REF!</definedName>
    <definedName name="CCR_FULL">#REF!</definedName>
    <definedName name="CCR_IMM">#REF!</definedName>
    <definedName name="CCR_OEM">#REF!</definedName>
    <definedName name="CCR_SIMPLIFIED">#REF!</definedName>
    <definedName name="CCROTC">#REF!</definedName>
    <definedName name="CCRSFT">#REF!</definedName>
    <definedName name="COF">#REF!</definedName>
    <definedName name="COI">#REF!</definedName>
    <definedName name="CP">#REF!</definedName>
    <definedName name="CQS">#REF!</definedName>
    <definedName name="CREDRISK_IRB">#REF!</definedName>
    <definedName name="CREDRISK_IRBEQ_IM">#REF!</definedName>
    <definedName name="CREDRISK_IRBEQ_PDLGD">#REF!</definedName>
    <definedName name="CREDRISK_IRBEQ_SRW">#REF!</definedName>
    <definedName name="CREDRISK_SA">#REF!</definedName>
    <definedName name="CT">#REF!</definedName>
    <definedName name="dfd">#REF!</definedName>
    <definedName name="DimensionsNames">#REF!</definedName>
    <definedName name="dsa" localSheetId="78">#REF!</definedName>
    <definedName name="dsa">#REF!</definedName>
    <definedName name="edc">#REF!</definedName>
    <definedName name="ER">#REF!</definedName>
    <definedName name="EXP_GOV">#REF!</definedName>
    <definedName name="fdsg" localSheetId="78">#REF!</definedName>
    <definedName name="fdsg">#REF!</definedName>
    <definedName name="FEE_COM_INCOME">#REF!</definedName>
    <definedName name="Frequency">#REF!</definedName>
    <definedName name="GA">#REF!</definedName>
    <definedName name="Group">#REF!</definedName>
    <definedName name="Group2">#REF!</definedName>
    <definedName name="GSII">#REF!</definedName>
    <definedName name="ho" localSheetId="78">#REF!</definedName>
    <definedName name="ho">#REF!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SUE_BONDS">#REF!</definedName>
    <definedName name="JedenRadekPodSestavou" localSheetId="78">#REF!</definedName>
    <definedName name="JedenRadekPodSestavou">#REF!</definedName>
    <definedName name="JedenRadekPodSestavou_11" localSheetId="78">#REF!</definedName>
    <definedName name="JedenRadekPodSestavou_11">#REF!</definedName>
    <definedName name="JedenRadekPodSestavou_2" localSheetId="78">#REF!</definedName>
    <definedName name="JedenRadekPodSestavou_2">#REF!</definedName>
    <definedName name="JedenRadekPodSestavou_28" localSheetId="78">#REF!</definedName>
    <definedName name="JedenRadekPodSestavou_28">#REF!</definedName>
    <definedName name="JedenRadekVedleSestavy" localSheetId="78">#REF!</definedName>
    <definedName name="JedenRadekVedleSestavy">#REF!</definedName>
    <definedName name="JedenRadekVedleSestavy_11" localSheetId="78">#REF!</definedName>
    <definedName name="JedenRadekVedleSestavy_11">#REF!</definedName>
    <definedName name="JedenRadekVedleSestavy_2" localSheetId="78">#REF!</definedName>
    <definedName name="JedenRadekVedleSestavy_2">#REF!</definedName>
    <definedName name="JedenRadekVedleSestavy_28" localSheetId="78">#REF!</definedName>
    <definedName name="JedenRadekVedleSestavy_28">#REF!</definedName>
    <definedName name="kk">#REF!</definedName>
    <definedName name="LARGE_GSII_OR_LISTED" localSheetId="77">AND(SNCI="LARGE", OR(GSII="Y", LISTED="Y"))</definedName>
    <definedName name="LARGE_GSII_OR_LISTED" localSheetId="78">AND(SNCI="LARGE", OR(GSII="Y", LISTED="Y"))</definedName>
    <definedName name="LARGE_GSII_OR_LISTED">AND(SNCI="LARGE", OR(GSII="Y", LISTED="Y"))</definedName>
    <definedName name="LARGE_OR_REGULAR_LISTED" localSheetId="77">OR(SNCI="LARGE", AND(SNCI&lt;&gt;"SMALL", LISTED="Y"))</definedName>
    <definedName name="LARGE_OR_REGULAR_LISTED" localSheetId="78">OR(SNCI="LARGE", AND(SNCI&lt;&gt;"SMALL", LISTED="Y"))</definedName>
    <definedName name="LARGE_OR_REGULAR_LISTED">OR(SNCI="LARGE", AND(SNCI&lt;&gt;"SMALL", LISTED="Y"))</definedName>
    <definedName name="LISTED">#REF!</definedName>
    <definedName name="ll">#REF!</definedName>
    <definedName name="MARKRISK_IM">#REF!</definedName>
    <definedName name="MARKRISK_IM_CT">#REF!</definedName>
    <definedName name="MARKRISK_IM_IRC">#REF!</definedName>
    <definedName name="MARKRISK_SA">#REF!</definedName>
    <definedName name="MaxOblastTabulky" localSheetId="78">#REF!</definedName>
    <definedName name="MaxOblastTabulky">#REF!</definedName>
    <definedName name="MaxOblastTabulky_11" localSheetId="78">#REF!</definedName>
    <definedName name="MaxOblastTabulky_11">#REF!</definedName>
    <definedName name="MaxOblastTabulky_2" localSheetId="78">#REF!</definedName>
    <definedName name="MaxOblastTabulky_2">#REF!</definedName>
    <definedName name="MaxOblastTabulky_28" localSheetId="78">#REF!</definedName>
    <definedName name="MaxOblastTabulky_28">#REF!</definedName>
    <definedName name="MC">#REF!</definedName>
    <definedName name="Members">#REF!</definedName>
    <definedName name="MemberStatereporting">#REF!</definedName>
    <definedName name="NON_DOMESTIC_EXP">#REF!</definedName>
    <definedName name="NPL_RATIO">#REF!</definedName>
    <definedName name="NSFR_METHODOLOGY">#REF!</definedName>
    <definedName name="OblastDat2" localSheetId="78">#REF!</definedName>
    <definedName name="OblastDat2">#REF!</definedName>
    <definedName name="OblastDat2_11" localSheetId="78">#REF!</definedName>
    <definedName name="OblastDat2_11">#REF!</definedName>
    <definedName name="OblastDat2_2" localSheetId="78">#REF!</definedName>
    <definedName name="OblastDat2_2">#REF!</definedName>
    <definedName name="OblastDat2_28" localSheetId="78">#REF!</definedName>
    <definedName name="OblastDat2_28">#REF!</definedName>
    <definedName name="OblastNadpisuRadku" localSheetId="78">#REF!</definedName>
    <definedName name="OblastNadpisuRadku">#REF!</definedName>
    <definedName name="OblastNadpisuRadku_11" localSheetId="78">#REF!</definedName>
    <definedName name="OblastNadpisuRadku_11">#REF!</definedName>
    <definedName name="OblastNadpisuRadku_2" localSheetId="78">#REF!</definedName>
    <definedName name="OblastNadpisuRadku_2">#REF!</definedName>
    <definedName name="OblastNadpisuRadku_28" localSheetId="78">#REF!</definedName>
    <definedName name="OblastNadpisuRadku_28">#REF!</definedName>
    <definedName name="OblastNadpisuSloupcu" localSheetId="78">#REF!</definedName>
    <definedName name="OblastNadpisuSloupcu">#REF!</definedName>
    <definedName name="OblastNadpisuSloupcu_11" localSheetId="78">#REF!</definedName>
    <definedName name="OblastNadpisuSloupcu_11">#REF!</definedName>
    <definedName name="OblastNadpisuSloupcu_2" localSheetId="78">#REF!</definedName>
    <definedName name="OblastNadpisuSloupcu_2">#REF!</definedName>
    <definedName name="OblastNadpisuSloupcu_28" localSheetId="78">#REF!</definedName>
    <definedName name="OblastNadpisuSloupcu_28">#REF!</definedName>
    <definedName name="OpRisk">#REF!</definedName>
    <definedName name="OPRISK_AMA">#REF!</definedName>
    <definedName name="OPRISK_ASA">#REF!</definedName>
    <definedName name="OPRISK_TSA">#REF!</definedName>
    <definedName name="PCT">#REF!</definedName>
    <definedName name="PI">#REF!</definedName>
    <definedName name="PL">#REF!</definedName>
    <definedName name="PR">#REF!</definedName>
    <definedName name="_xlnm.Print_Area" localSheetId="13">'CC1'!$B$4:$E$124</definedName>
    <definedName name="_xlnm.Print_Area" localSheetId="40">CCRA!$B$2:$E$14</definedName>
    <definedName name="_xlnm.Print_Area" localSheetId="36">'CR3'!$B$1:$K$18</definedName>
    <definedName name="_xlnm.Print_Area" localSheetId="54">IRRBB1!$B$1:$J$17</definedName>
    <definedName name="_xlnm.Print_Area" localSheetId="3">'KM1'!$A$1:$H$57</definedName>
    <definedName name="_xlnm.Print_Area" localSheetId="76">'KM2'!$B$2:$D$22</definedName>
    <definedName name="_xlnm.Print_Area" localSheetId="18">'LR1'!$B$2:$D$19</definedName>
    <definedName name="_xlnm.Print_Area" localSheetId="19">'LR2'!$B$2:$E$73</definedName>
    <definedName name="_xlnm.Print_Area" localSheetId="20">'LR3'!$B$2:$D$16</definedName>
    <definedName name="_xlnm.Print_Area" localSheetId="21">LRA!$B$2:$H$17</definedName>
    <definedName name="_xlnm.Print_Area" localSheetId="77">'TLAC 1'!$B$3:$E$47</definedName>
    <definedName name="_xlnm.Print_Area" localSheetId="78">TLAC3!$C$2:$J$17</definedName>
    <definedName name="Print_Area_MI" localSheetId="78">#REF!</definedName>
    <definedName name="Print_Area_MI">#REF!</definedName>
    <definedName name="Print_Area_MI_11" localSheetId="78">#REF!</definedName>
    <definedName name="Print_Area_MI_11">#REF!</definedName>
    <definedName name="Print_Area_MI_2" localSheetId="78">#REF!</definedName>
    <definedName name="Print_Area_MI_2">#REF!</definedName>
    <definedName name="Print_Area_MI_28" localSheetId="78">#REF!</definedName>
    <definedName name="Print_Area_MI_28">#REF!</definedName>
    <definedName name="_xlnm.Print_Titles" localSheetId="13">'CC1'!$4:$4</definedName>
    <definedName name="Print_Titles_MI" localSheetId="78">#REF!</definedName>
    <definedName name="Print_Titles_MI">#REF!</definedName>
    <definedName name="Print_Titles_MI_11" localSheetId="78">#REF!</definedName>
    <definedName name="Print_Titles_MI_11">#REF!</definedName>
    <definedName name="Print_Titles_MI_2" localSheetId="78">#REF!</definedName>
    <definedName name="Print_Titles_MI_2">#REF!</definedName>
    <definedName name="Print_Titles_MI_28" localSheetId="78">#REF!</definedName>
    <definedName name="Print_Titles_MI_28">#REF!</definedName>
    <definedName name="rfgf" localSheetId="78">#REF!</definedName>
    <definedName name="rfgf">#REF!</definedName>
    <definedName name="RP">#REF!</definedName>
    <definedName name="rrr">#REF!</definedName>
    <definedName name="RSP">#REF!</definedName>
    <definedName name="RT">#REF!</definedName>
    <definedName name="RTT">#REF!</definedName>
    <definedName name="SNCI">#REF!</definedName>
    <definedName name="ST">#REF!</definedName>
    <definedName name="TA">#REF!</definedName>
    <definedName name="TANG_ASSETS">#REF!</definedName>
    <definedName name="TD">#REF!</definedName>
    <definedName name="TI">#REF!</definedName>
    <definedName name="TOT_EXP">#REF!</definedName>
    <definedName name="TRADING_BOOK">#REF!</definedName>
    <definedName name="TYPE">#REF!</definedName>
    <definedName name="UES">#REF!</definedName>
    <definedName name="Valid1" localSheetId="78">#REF!</definedName>
    <definedName name="Valid1">#REF!</definedName>
    <definedName name="Valid2" localSheetId="78">#REF!</definedName>
    <definedName name="Valid2">#REF!</definedName>
    <definedName name="Valid3" localSheetId="78">#REF!</definedName>
    <definedName name="Valid3">#REF!</definedName>
    <definedName name="Valid4" localSheetId="78">#REF!</definedName>
    <definedName name="Valid4">#REF!</definedName>
    <definedName name="Valid5" localSheetId="78">#REF!</definedName>
    <definedName name="Valid5">#REF!</definedName>
    <definedName name="XBRL">#REF!</definedName>
    <definedName name="XX">#REF!</definedName>
    <definedName name="YEAR_END">#REF!</definedName>
    <definedName name="YesNo">#REF!</definedName>
    <definedName name="YesNoBasel2">#REF!</definedName>
    <definedName name="YesNoNA">#REF!</definedName>
    <definedName name="zxasdafsds" localSheetId="78">#REF!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95" l="1"/>
  <c r="E38" i="15" l="1"/>
  <c r="D8" i="101" l="1"/>
  <c r="D17" i="78" l="1"/>
  <c r="D13" i="78"/>
  <c r="D5" i="78"/>
  <c r="D20" i="78" l="1"/>
  <c r="I6" i="38"/>
  <c r="I8" i="38" s="1"/>
  <c r="I7" i="38"/>
  <c r="D8" i="38"/>
  <c r="E8" i="38"/>
  <c r="F8" i="38"/>
  <c r="G8" i="38"/>
  <c r="H8" i="38"/>
  <c r="D58" i="28" l="1"/>
  <c r="D57" i="28"/>
  <c r="E21" i="101" l="1"/>
  <c r="D21" i="101"/>
  <c r="G15" i="101" l="1"/>
  <c r="F15" i="101"/>
  <c r="G11" i="101"/>
  <c r="G8" i="101" s="1"/>
  <c r="F11" i="101"/>
  <c r="F8" i="101" s="1"/>
  <c r="H27" i="95" l="1"/>
  <c r="G27" i="95"/>
</calcChain>
</file>

<file path=xl/sharedStrings.xml><?xml version="1.0" encoding="utf-8"?>
<sst xmlns="http://schemas.openxmlformats.org/spreadsheetml/2006/main" count="3196" uniqueCount="1910">
  <si>
    <t>Template EU OV1 – Overview of total risk exposure amounts</t>
  </si>
  <si>
    <t>Template EU KM1 - Key metrics template</t>
  </si>
  <si>
    <t>Template EU INS1 - Insurance participations</t>
  </si>
  <si>
    <t>Table EU OVC - ICAAP information</t>
  </si>
  <si>
    <t>Table EU OVA - Institution risk management approach</t>
  </si>
  <si>
    <t>Table EU OVB - Disclosure on governance arrangements</t>
  </si>
  <si>
    <t>Template EU LI1 - Differences between the accounting scope and the scope of prudential consolidation and mapping of financial statement categories with regulatory risk categories</t>
  </si>
  <si>
    <t xml:space="preserve">Template EU LI2 - Main sources of differences between regulatory exposure amounts and carrying values in financial statements </t>
  </si>
  <si>
    <t xml:space="preserve">Template EU LI3 - Outline of the differences in the scopes of consolidation (entity by entity) </t>
  </si>
  <si>
    <t>Table EU LIA - Explanations of differences between accounting and regulatory exposure amounts</t>
  </si>
  <si>
    <t>Table EU LIB - Other qualitative information on the scope of application</t>
  </si>
  <si>
    <t>Template EU CC1 - Composition of regulatory own funds</t>
  </si>
  <si>
    <t>Template EU CC2 - reconciliation of regulatory own funds to balance sheet in the audited financial statements</t>
  </si>
  <si>
    <t>Template EU CCA: Main features of regulatory own funds instruments and eligible liabilities instruments</t>
  </si>
  <si>
    <t>Template EU CCyB1 - Geographical distribution of credit exposures relevant for the calculation of the countercyclical buffer</t>
  </si>
  <si>
    <t>Template EU CCyB2 - Amount of institution-specific countercyclical capital buffer</t>
  </si>
  <si>
    <t>Template EU LR1 - LRSum: Summary reconciliation of accounting assets and leverage ratio exposures</t>
  </si>
  <si>
    <t>Template EU LR2 - LRCom: Leverage ratio common disclosure</t>
  </si>
  <si>
    <t>Template EU LR3 - LRSpl: Split-up of on balance sheet exposures (excluding derivatives, SFTs and exempted exposures)</t>
  </si>
  <si>
    <t>Table EU LRA: Disclosure of LR qualitative information</t>
  </si>
  <si>
    <t xml:space="preserve">Table EU LIQA - Liquidity risk management </t>
  </si>
  <si>
    <t>Template EU LIQ1 - Quantitative information of LCR</t>
  </si>
  <si>
    <t>Table EU LIQB  on qualitative information on LCR, which complements template EU LIQ1.</t>
  </si>
  <si>
    <t xml:space="preserve">Template EU LIQ2: Net Stable Funding Ratio </t>
  </si>
  <si>
    <t>Table EU CRA: General qualitative information about credit risk</t>
  </si>
  <si>
    <t>Table EU CRB: Additional disclosure related to the credit quality of assets</t>
  </si>
  <si>
    <t>Template EU CR1: Performing and non-performing exposures and related provisions</t>
  </si>
  <si>
    <t>Template EU CR1-A: Maturity of exposures</t>
  </si>
  <si>
    <t>Template EU CR2: Changes in the stock of non-performing loans and advances</t>
  </si>
  <si>
    <t>Template EU CQ1: Credit quality of forborne exposures</t>
  </si>
  <si>
    <t>Template EU CQ3: Credit quality of performing and non-performing exposures by past due days</t>
  </si>
  <si>
    <t>Template EU CQ5: Credit quality of loans and advances by industry</t>
  </si>
  <si>
    <t xml:space="preserve">Template EU CQ7: Collateral obtained by taking possession and execution processes </t>
  </si>
  <si>
    <t>Table EU CRC – Qualitative disclosure requirements related to CRM techniques</t>
  </si>
  <si>
    <t>Template EU CR3 –  CRM techniques overview:  Disclosure of the use of credit risk mitigation techniques</t>
  </si>
  <si>
    <t>Table EU CRD – Qualitative disclosure requirements related to standardised model</t>
  </si>
  <si>
    <t>Template EU CR4 – standardised approach – Credit risk exposure and CRM effects</t>
  </si>
  <si>
    <t>Template EU CR5 – standardised approach</t>
  </si>
  <si>
    <t>Table EU CCRA – Qualitative disclosure related to CCR</t>
  </si>
  <si>
    <t>Template EU CCR1 – Analysis of CCR exposure by approach</t>
  </si>
  <si>
    <t>Template EU CCR3 – Standardised approach – CCR exposures by regulatory exposure class and risk weights</t>
  </si>
  <si>
    <t>Template EU CCR5 – Composition of collateral for CCR exposures</t>
  </si>
  <si>
    <t>Template EU CCR6 – Credit derivatives exposures</t>
  </si>
  <si>
    <t>Table EU MRA: Qualitative disclosure requirements related to market risk</t>
  </si>
  <si>
    <t>Template EU MR1 Market risk under the alternative standardised approach (ASA)</t>
  </si>
  <si>
    <t>Table EU CVAA - Qualitative disclosure requirments to credit valuation adjustment risk</t>
  </si>
  <si>
    <t>N/A</t>
  </si>
  <si>
    <t>Template EU CVA1- Credit valuation adjustment under the Reduced Basic Approach</t>
  </si>
  <si>
    <t>Table EU ORA - Qualitative information on operational risk</t>
  </si>
  <si>
    <t>Template EU OR1 - Operational risk losses</t>
  </si>
  <si>
    <t>Template EU OR2 - Business Indicator, components and subcomponents</t>
  </si>
  <si>
    <t>Template EU OR3 - Operational risk own funds requirements and risk exposure amounts</t>
  </si>
  <si>
    <t>Table EU IRRBBA- Qualitative information on interest rate risks of non-trading book activities</t>
  </si>
  <si>
    <t>Template EU IRRBB1 -Interest rate risks of non-trading book activities</t>
  </si>
  <si>
    <t>Table EU  REMA - Remuneration policy</t>
  </si>
  <si>
    <t xml:space="preserve">Template EU REM1 - Remuneration awarded for the financial year </t>
  </si>
  <si>
    <t>Template EU REM2 - Special payments  to staff whose professional activities have a material impact on institutions’ risk profile (identified staff)</t>
  </si>
  <si>
    <t>Template EU REM5 - Information on remuneration of staff whose professional activities have a material impact on institutions’ risk profile (identified staff)</t>
  </si>
  <si>
    <t>Template EU AE1 - Encumbered and unencumbered assets</t>
  </si>
  <si>
    <t>Template EU AE2 - Collateral received and own debt securities issued</t>
  </si>
  <si>
    <t>Template EU AE3 - Sources of encumbrance</t>
  </si>
  <si>
    <t>Table EU AE4 - Accompanying narrative information</t>
  </si>
  <si>
    <t>Table 1 - Qualitative information on Environmental risk</t>
  </si>
  <si>
    <t>Table 2 - Qualitative information on Social risk</t>
  </si>
  <si>
    <t>Table 3 - Qualitative information on Governance risk</t>
  </si>
  <si>
    <t>Template 1: Banking book- Indicators of potential climate Change transition risk: Credit quality of exposures by sector, emissions and residual maturity</t>
  </si>
  <si>
    <t>Template 2: Banking book - Indicators of potential climate change transition risk: Loans collateralised by immovable property - Energy efficiency of the collateral</t>
  </si>
  <si>
    <t>Template 3: Banking book - Indicators of potential climate change transition risk: Alignment metrics</t>
  </si>
  <si>
    <t>Template 4: Banking book - Indicators of potential climate change transition risk: Exposures to top 20 carbon-intensive firms</t>
  </si>
  <si>
    <t>Template 5: Banking book - Indicators of potential climate change physical risk: Exposures subject to physical risk</t>
  </si>
  <si>
    <t>Template 6. Summary of key performance indicators (KPIs) on the Taxonomy-aligned exposures</t>
  </si>
  <si>
    <t>Template 7 - Mitigating actions: Assets for the calculation of GAR</t>
  </si>
  <si>
    <t>Template 8 - GAR (%)</t>
  </si>
  <si>
    <t>Template 9 - Mitigating actions: BTAR</t>
  </si>
  <si>
    <t>Template 10 - Other climate change mitigating actions that are not covered in Regulation (EU) 2020/852</t>
  </si>
  <si>
    <t xml:space="preserve">EU KM2 - Key metrics - MREL and, where applicable, G-SII requirement for own funds and eligible liabilities  </t>
  </si>
  <si>
    <t xml:space="preserve">EU TLAC1 - Composition - MREL and, where applicable, G-SII requirement for own funds and eligible liabilities </t>
  </si>
  <si>
    <t>EU TLAC3 - creditor ranking - resolution entity</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</si>
  <si>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</si>
  <si>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</si>
  <si>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</si>
  <si>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</si>
  <si>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</si>
  <si>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</si>
  <si>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</si>
  <si>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</si>
  <si>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</si>
  <si>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</si>
  <si>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</si>
  <si>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</si>
  <si>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</si>
  <si>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</si>
  <si>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EU 8a</t>
  </si>
  <si>
    <t>Of which exposures to a CCP</t>
  </si>
  <si>
    <t>Of which other CCR</t>
  </si>
  <si>
    <t>Credit valuation adjustments risk - CVA risk</t>
  </si>
  <si>
    <t>EU 10a</t>
  </si>
  <si>
    <t xml:space="preserve">  Of which the standardised approach (SA)</t>
  </si>
  <si>
    <t>EU 10b</t>
  </si>
  <si>
    <t xml:space="preserve">  Of which the basic approach (F-BA and R-BA)</t>
  </si>
  <si>
    <t>EU 10c</t>
  </si>
  <si>
    <t xml:space="preserve">  Of which the simplified approach</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</si>
  <si>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</si>
  <si>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</si>
  <si>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</si>
  <si>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</si>
  <si>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</si>
  <si>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</si>
  <si>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</si>
  <si>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</si>
  <si>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</si>
  <si>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</si>
  <si>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</si>
  <si>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</si>
  <si>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 xml:space="preserve">Of which Alternative Internal Model Approach  (A-IMA) </t>
  </si>
  <si>
    <t>EU 22a</t>
  </si>
  <si>
    <t>Large exposures</t>
  </si>
  <si>
    <t>Reclassifications between the trading and non-trading books</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</si>
  <si>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</si>
  <si>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</si>
  <si>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</si>
  <si>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</si>
  <si>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</si>
  <si>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</si>
  <si>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</si>
  <si>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</si>
  <si>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Template EU KM1 – Key metrics template</t>
  </si>
  <si>
    <t>d</t>
  </si>
  <si>
    <t>e</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</si>
  <si>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</si>
  <si>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</si>
  <si>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</si>
  <si>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</si>
  <si>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</si>
  <si>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</si>
  <si>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</si>
  <si>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</si>
  <si>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 </t>
  </si>
  <si>
    <t>5a</t>
  </si>
  <si>
    <t>5b</t>
  </si>
  <si>
    <t>Common Equity Tier 1 ratio considering unfloored TREA (%)</t>
  </si>
  <si>
    <t>Tier 1 ratio (%)</t>
  </si>
  <si>
    <t>6a</t>
  </si>
  <si>
    <t>6b</t>
  </si>
  <si>
    <t>Tier 1 ratio considering unfloored TREA (%)</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</si>
  <si>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</si>
  <si>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</si>
  <si>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</si>
  <si>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</si>
  <si>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</si>
  <si>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</si>
  <si>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</si>
  <si>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</si>
  <si>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</si>
  <si>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</si>
  <si>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</si>
  <si>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</si>
  <si>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</si>
  <si>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</si>
  <si>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</si>
  <si>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</si>
  <si>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</si>
  <si>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</si>
  <si>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</si>
  <si>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</si>
  <si>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</si>
  <si>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</si>
  <si>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</si>
  <si>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</si>
  <si>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</si>
  <si>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</si>
  <si>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</si>
  <si>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</si>
  <si>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</si>
  <si>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</si>
  <si>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</si>
  <si>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</si>
  <si>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</si>
  <si>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</si>
  <si>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</si>
  <si>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</si>
  <si>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</si>
  <si>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</si>
  <si>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</si>
  <si>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</si>
  <si>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</si>
  <si>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</si>
  <si>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</si>
  <si>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</si>
  <si>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</si>
  <si>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</si>
  <si>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</si>
  <si>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</si>
  <si>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</si>
  <si>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</si>
  <si>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</si>
  <si>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</si>
  <si>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Risk exposure amount</t>
  </si>
  <si>
    <t>Own fund instruments held in insurance or re-insurance undertakings  or insurance holding company not deducted from own funds</t>
  </si>
  <si>
    <t>Article 438(a) CRR</t>
  </si>
  <si>
    <t>(a)</t>
  </si>
  <si>
    <t>Approach to assessing the adequacy of the internal capital</t>
  </si>
  <si>
    <t>Article 438(c) CRR</t>
  </si>
  <si>
    <t>(b)</t>
  </si>
  <si>
    <t>Upon demand from the relevant competent authority, the result of the institution's internal capital adequacy assessment process</t>
  </si>
  <si>
    <t>Point (f) of Article 435(1) CRR</t>
  </si>
  <si>
    <t>Disclosure of concise risk statement approved by the management body</t>
  </si>
  <si>
    <t>Point (b) of Article 435(1) CRR</t>
  </si>
  <si>
    <t xml:space="preserve">(b) </t>
  </si>
  <si>
    <t>Information on the risk governance structure for each type of risk</t>
  </si>
  <si>
    <t>Point (e) of Article 435(1) CRR</t>
  </si>
  <si>
    <t xml:space="preserve">(c) </t>
  </si>
  <si>
    <t>Declaration approved by the management body on the adequacy of the risk management arrangements.</t>
  </si>
  <si>
    <t>Point (c) of Article 435(1) CRR</t>
  </si>
  <si>
    <t>(d)</t>
  </si>
  <si>
    <t xml:space="preserve">Disclosure on the scope and nature of risk disclosure and/or measurement systems. </t>
  </si>
  <si>
    <t>(e)</t>
  </si>
  <si>
    <t>Disclose information on the main features of risk disclosure and measurement systems.</t>
  </si>
  <si>
    <t>(f)</t>
  </si>
  <si>
    <t>Strategies and processes to manage risks for each separate category of risk.</t>
  </si>
  <si>
    <t>Points (a) and (d) of Article 435(1) CRR</t>
  </si>
  <si>
    <t>(g)</t>
  </si>
  <si>
    <t>Information on the strategies and processes to manage, hedge and mitigate risks, as well as on the monitoring of the effectiveness of hedges and mitigants.</t>
  </si>
  <si>
    <t>Point (a) of Article 435(2) CRR</t>
  </si>
  <si>
    <t>The number of directorships held by members of the management body.</t>
  </si>
  <si>
    <t>Point (b) of Article 435(2) CRR</t>
  </si>
  <si>
    <t>Information regarding the recruitment policy for the selection of members of the management body and their actual knowledge, skills and expertise.</t>
  </si>
  <si>
    <t>Point (c) of Article 435(2) CRR</t>
  </si>
  <si>
    <t>(c)</t>
  </si>
  <si>
    <t>Information on the  diversity policy with regard of the members of the management body.</t>
  </si>
  <si>
    <t>Point (d) of Article 435(2) CRR</t>
  </si>
  <si>
    <t>Information whether or not the institution has set up a separate risk committee and the frequency of the meetings.</t>
  </si>
  <si>
    <t>Point (e) Article 435(2) CRR</t>
  </si>
  <si>
    <t xml:space="preserve">Description on the information flow on risk to the management body. </t>
  </si>
  <si>
    <t xml:space="preserve">Template EU LI1 - Differences between the accounting scope and the scope of prudential consolidation and mapping of financial statement categories with regulatory risk categories </t>
  </si>
  <si>
    <t>f</t>
  </si>
  <si>
    <t>g</t>
  </si>
  <si>
    <t xml:space="preserve"> </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</si>
  <si>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</si>
  <si>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</si>
  <si>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</si>
  <si>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</si>
  <si>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</si>
  <si>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</si>
  <si>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</si>
  <si>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</si>
  <si>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 xml:space="preserve">Total assets </t>
  </si>
  <si>
    <t>1</t>
  </si>
  <si>
    <t xml:space="preserve">Total liabilities </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</si>
  <si>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</si>
  <si>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</si>
  <si>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</si>
  <si>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</si>
  <si>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</si>
  <si>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</si>
  <si>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</si>
  <si>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</si>
  <si>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</si>
  <si>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</si>
  <si>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</si>
  <si>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</si>
  <si>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</si>
  <si>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</si>
  <si>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</si>
  <si>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</si>
  <si>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</si>
  <si>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h</t>
  </si>
  <si>
    <t>Method of accounting consolidation</t>
  </si>
  <si>
    <t>Description of the entity</t>
  </si>
  <si>
    <t>Full consolidation</t>
  </si>
  <si>
    <t>Proportional consolidation</t>
  </si>
  <si>
    <t>Equity method</t>
  </si>
  <si>
    <t>Deducted</t>
  </si>
  <si>
    <t>X</t>
  </si>
  <si>
    <t>Article 436(b) CRR</t>
  </si>
  <si>
    <t>Differences between columns (a) and (b) in template EU LI1</t>
  </si>
  <si>
    <t>Article 436(d) CRR</t>
  </si>
  <si>
    <t>Qualitative information on the main sources of differences between the accounting and regulatoy scope of consolidation shown in template EU LI2</t>
  </si>
  <si>
    <t>Article 436(f) CRR</t>
  </si>
  <si>
    <t>Impediment to the prompt transfer of own funds or to the repayment of liabilities within the group</t>
  </si>
  <si>
    <t>Article 436(g) CRR</t>
  </si>
  <si>
    <t xml:space="preserve">Subsidiaries not included in the consolidation with own funds less than required </t>
  </si>
  <si>
    <t>Article 436(h) CRR</t>
  </si>
  <si>
    <t>Use of derogation referred to in Article 7 CRR or individual consolidation method laid down in Article 9 CRR</t>
  </si>
  <si>
    <t>Aggregate amount by which the actual own funds are less than required in all subsidiaries that are not included in the consolidation</t>
  </si>
  <si>
    <t>Amounts</t>
  </si>
  <si>
    <t xml:space="preserve">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</si>
  <si>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</si>
  <si>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</si>
  <si>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</si>
  <si>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</si>
  <si>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</si>
  <si>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</si>
  <si>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</si>
  <si>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</si>
  <si>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</si>
  <si>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</si>
  <si>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</si>
  <si>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</si>
  <si>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</si>
  <si>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</si>
  <si>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</si>
  <si>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</si>
  <si>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</si>
  <si>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(a)minus (d)</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</si>
  <si>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</si>
  <si>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</si>
  <si>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</si>
  <si>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</si>
  <si>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</si>
  <si>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</si>
  <si>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</si>
  <si>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</si>
  <si>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</si>
  <si>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</si>
  <si>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</si>
  <si>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</si>
  <si>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</si>
  <si>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</si>
  <si>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</si>
  <si>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</si>
  <si>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</si>
  <si>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</si>
  <si>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</si>
  <si>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</si>
  <si>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</si>
  <si>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</si>
  <si>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</si>
  <si>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</si>
  <si>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</si>
  <si>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</si>
  <si>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Calibri"/>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</si>
  <si>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</si>
  <si>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</si>
  <si>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</si>
  <si>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</si>
  <si>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(i)</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</si>
  <si>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</si>
  <si>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</si>
  <si>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</si>
  <si>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</si>
  <si>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</si>
  <si>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</si>
  <si>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</si>
  <si>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</si>
  <si>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</si>
  <si>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</si>
  <si>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</si>
  <si>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</si>
  <si>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</si>
  <si>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</si>
  <si>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</si>
  <si>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</si>
  <si>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</si>
  <si>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</si>
  <si>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</si>
  <si>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</si>
  <si>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</si>
  <si>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</si>
  <si>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</si>
  <si>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</si>
  <si>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</si>
  <si>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</si>
  <si>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</si>
  <si>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</si>
  <si>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</si>
  <si>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</si>
  <si>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</si>
  <si>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</si>
  <si>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</si>
  <si>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</si>
  <si>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</si>
  <si>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</si>
  <si>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</si>
  <si>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</si>
  <si>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</si>
  <si>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</si>
  <si>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</si>
  <si>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</si>
  <si>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</si>
  <si>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</si>
  <si>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</si>
  <si>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</si>
  <si>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</si>
  <si>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</si>
  <si>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</si>
  <si>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</si>
  <si>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</si>
  <si>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</si>
  <si>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</si>
  <si>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</si>
  <si>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</si>
  <si>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</si>
  <si>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</si>
  <si>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Calibri"/>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</si>
  <si>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</si>
  <si>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</si>
  <si>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</si>
  <si>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</si>
  <si>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</si>
  <si>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</si>
  <si>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</si>
  <si>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</si>
  <si>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</si>
  <si>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</si>
  <si>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</si>
  <si>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</si>
  <si>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</si>
  <si>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</si>
  <si>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</si>
  <si>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</si>
  <si>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Total assets</t>
  </si>
  <si>
    <t>Total liabilities</t>
  </si>
  <si>
    <t>Shareholders' Equity</t>
  </si>
  <si>
    <t>Total shareholders' equity</t>
  </si>
  <si>
    <t>Issuer</t>
  </si>
  <si>
    <t>Unique identifier (eg CUSIP, ISIN or Bloomberg identifier for private placement)</t>
  </si>
  <si>
    <t>2a</t>
  </si>
  <si>
    <t>Public or private placement</t>
  </si>
  <si>
    <t>Governing law(s) of the instrument</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</si>
  <si>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</si>
  <si>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</si>
  <si>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</si>
  <si>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</si>
  <si>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</si>
  <si>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</si>
  <si>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</si>
  <si>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</si>
  <si>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</si>
  <si>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EU-9a</t>
  </si>
  <si>
    <t>Issue price</t>
  </si>
  <si>
    <t>EU-9b</t>
  </si>
  <si>
    <t>Redemption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</si>
  <si>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</si>
  <si>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</si>
  <si>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</si>
  <si>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</si>
  <si>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</si>
  <si>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</si>
  <si>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</si>
  <si>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</si>
  <si>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</si>
  <si>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</si>
  <si>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</si>
  <si>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</si>
  <si>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</si>
  <si>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</si>
  <si>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</si>
  <si>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</si>
  <si>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</si>
  <si>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</si>
  <si>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</si>
  <si>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</si>
  <si>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</si>
  <si>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</si>
  <si>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</si>
  <si>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</si>
  <si>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</si>
  <si>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</si>
  <si>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</si>
  <si>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</si>
  <si>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</si>
  <si>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</si>
  <si>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</si>
  <si>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</si>
  <si>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</si>
  <si>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</si>
  <si>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</si>
  <si>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Link to the full term and conditions of the instrument (signposting)</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</si>
  <si>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</si>
  <si>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</si>
  <si>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</si>
  <si>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</si>
  <si>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</si>
  <si>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</si>
  <si>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</si>
  <si>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</si>
  <si>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</si>
  <si>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</si>
  <si>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</si>
  <si>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</si>
  <si>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</si>
  <si>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</si>
  <si>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</si>
  <si>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</si>
  <si>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</si>
  <si>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</si>
  <si>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</si>
  <si>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</si>
  <si>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</si>
  <si>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</si>
  <si>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020</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</si>
  <si>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</si>
  <si>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</si>
  <si>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</si>
  <si>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</si>
  <si>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</si>
  <si>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</si>
  <si>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</si>
  <si>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</si>
  <si>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</si>
  <si>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</si>
  <si>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</si>
  <si>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</si>
  <si>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</si>
  <si>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and point (ca)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</si>
  <si>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</si>
  <si>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</si>
  <si>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</si>
  <si>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</si>
  <si>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</si>
  <si>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</si>
  <si>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</si>
  <si>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</si>
  <si>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</si>
  <si>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</si>
  <si>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</si>
  <si>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</si>
  <si>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</si>
  <si>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</si>
  <si>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</si>
  <si>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</si>
  <si>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</si>
  <si>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</si>
  <si>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</si>
  <si>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</si>
  <si>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</si>
  <si>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</si>
  <si>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</si>
  <si>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</si>
  <si>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</si>
  <si>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</si>
  <si>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</si>
  <si>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</si>
  <si>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</si>
  <si>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</si>
  <si>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</si>
  <si>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</si>
  <si>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</si>
  <si>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</si>
  <si>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</si>
  <si>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</si>
  <si>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</si>
  <si>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</si>
  <si>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</si>
  <si>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</si>
  <si>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</si>
  <si>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</si>
  <si>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</si>
  <si>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EU-22a</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</si>
  <si>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</si>
  <si>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</si>
  <si>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</si>
  <si>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</si>
  <si>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</si>
  <si>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</si>
  <si>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</si>
  <si>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</si>
  <si>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</si>
  <si>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</si>
  <si>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</si>
  <si>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</si>
  <si>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</si>
  <si>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</si>
  <si>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</si>
  <si>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</si>
  <si>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</si>
  <si>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</si>
  <si>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</si>
  <si>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(Excluded exposures to shareholders according to Article 429a (1), point (da) CRR)</t>
  </si>
  <si>
    <t>EU-22l</t>
  </si>
  <si>
    <t>(Exposures deducted in accordance with point (q) of Article 429a(1) CRR)</t>
  </si>
  <si>
    <t>EU-22m</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</si>
  <si>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</si>
  <si>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</si>
  <si>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</si>
  <si>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</si>
  <si>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</si>
  <si>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</si>
  <si>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</si>
  <si>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</si>
  <si>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</si>
  <si>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</si>
  <si>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</si>
  <si>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</si>
  <si>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</si>
  <si>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</si>
  <si>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</si>
  <si>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</si>
  <si>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</si>
  <si>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</si>
  <si>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</si>
  <si>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</si>
  <si>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</si>
  <si>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</si>
  <si>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</si>
  <si>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</si>
  <si>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</si>
  <si>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</si>
  <si>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</si>
  <si>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</si>
  <si>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</si>
  <si>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</si>
  <si>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</si>
  <si>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</si>
  <si>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</si>
  <si>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</si>
  <si>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</si>
  <si>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</si>
  <si>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</si>
  <si>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</si>
  <si>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</si>
  <si>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</si>
  <si>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</si>
  <si>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</si>
  <si>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</si>
  <si>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</si>
  <si>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</si>
  <si>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</si>
  <si>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</si>
  <si>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Description of the processes used to manage the risk of excessive leverage</t>
  </si>
  <si>
    <t>Description of the factors that had an impact on the leverage ratio during the period to which the disclosed leverage ratio refers</t>
  </si>
  <si>
    <t xml:space="preserve">Strategies and processes in the management of the liquidity risk, including policies on diversification in the sources and tenor of planned funding, </t>
  </si>
  <si>
    <t>See the Bank's Pillar III Risk Report 2025 - Chapter 6.3</t>
  </si>
  <si>
    <t>Structure and organisation of the liquidity risk management function (authority, statute, other arrangements).</t>
  </si>
  <si>
    <t>See the Bank's Pillar III Risk Report 2025 - Chapter 6.4</t>
  </si>
  <si>
    <t>A description of the degree of centralisation of liquidity management and interaction between the group’s units</t>
  </si>
  <si>
    <t>Scope and nature of liquidity risk reporting and measurement systems.</t>
  </si>
  <si>
    <t>See the Bank's Pillar III Risk Report 2025 - Chapters 6.1 and 6.2</t>
  </si>
  <si>
    <t>Policies for hedging and mitigating the liquidity risk and strategies and processes for monitoring the continuing effectiveness of hedges and mitigants.</t>
  </si>
  <si>
    <t>An outline of the bank`s contingency funding plans.</t>
  </si>
  <si>
    <t>See the Bank's Pillar III Risk Report 2025 - Chapter 6.4.1</t>
  </si>
  <si>
    <t>An explanation of how stress testing is used.</t>
  </si>
  <si>
    <t>See the Bank's Pillar III Risk Report 2025 - Chapter 2.4.1</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</si>
  <si>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</si>
  <si>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See the Bank's Pillar III Risk Report 2025 - Chapter 2</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</si>
  <si>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</si>
  <si>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See the Bank's Pillar III Risk Report 2025 - Chapter 6</t>
  </si>
  <si>
    <t>See the Bank's Pillar III Risk Report 2025 and the Bank's Consolidated Financial Statements 2025</t>
  </si>
  <si>
    <t>See the Bank's Consolidated Financial Statements 2025 - Note 67 and 68</t>
  </si>
  <si>
    <t>Scope of consolidation: consolidated</t>
  </si>
  <si>
    <t>Total unweighted value (average)</t>
  </si>
  <si>
    <t>Total weighted value (average)</t>
  </si>
  <si>
    <t>EU 1a</t>
  </si>
  <si>
    <t>Quarter ending on</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</si>
  <si>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</si>
  <si>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</si>
  <si>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</si>
  <si>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</si>
  <si>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</si>
  <si>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</si>
  <si>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</si>
  <si>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</si>
  <si>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</si>
  <si>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</si>
  <si>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</si>
  <si>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</si>
  <si>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</si>
  <si>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</si>
  <si>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</si>
  <si>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</si>
  <si>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</si>
  <si>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</si>
  <si>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</si>
  <si>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</si>
  <si>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</si>
  <si>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</si>
  <si>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</si>
  <si>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</si>
  <si>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</si>
  <si>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</si>
  <si>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</si>
  <si>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</si>
  <si>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</si>
  <si>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</si>
  <si>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</si>
  <si>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</si>
  <si>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</si>
  <si>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</si>
  <si>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</si>
  <si>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</si>
  <si>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</si>
  <si>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Explanations on the main drivers of LCR results and the evolution of the contribution of inputs to the LCR’s calculation over time</t>
  </si>
  <si>
    <t>Deposits and funding along with high quality liquid assets are the main drivers in the LCR calculation.</t>
  </si>
  <si>
    <t>Explanations on the changes in the LCR over time</t>
  </si>
  <si>
    <t>Bond issuances, outstanding issuances falling into the 30 day window and net inflow of depostis can change LCR significantly over time.</t>
  </si>
  <si>
    <t>Explanations on the actual concentration of funding sources</t>
  </si>
  <si>
    <t>The funding sources consist mainly of deposits and funding via bond issuance.</t>
  </si>
  <si>
    <t>High-level description of the composition of the institution`s liquidity buffer.</t>
  </si>
  <si>
    <t>The liquidity buffer is mainly comprised of balances with the Central Bank, assets eligible for repo transactions with the Central Bank and zero percent risk-weighted government bonds.</t>
  </si>
  <si>
    <t>Derivative exposures and potential collateral calls</t>
  </si>
  <si>
    <t>No significant change in derivative exposures.</t>
  </si>
  <si>
    <t>Currency mismatch in the LCR</t>
  </si>
  <si>
    <t>No significant currency mismatch in the LCR.</t>
  </si>
  <si>
    <t>Other items in the LCR calculation that are not captured in the LCR disclosure template but that the institution considers relevant for its liquidity profile</t>
  </si>
  <si>
    <t>No other items that the institution considers relevant in the liquidity profile.</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</si>
  <si>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</si>
  <si>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</si>
  <si>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</si>
  <si>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</si>
  <si>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</si>
  <si>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</si>
  <si>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</si>
  <si>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</si>
  <si>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</si>
  <si>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</si>
  <si>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</si>
  <si>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</si>
  <si>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</si>
  <si>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</si>
  <si>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</si>
  <si>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</si>
  <si>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</si>
  <si>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</si>
  <si>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</si>
  <si>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</si>
  <si>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</si>
  <si>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</si>
  <si>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</si>
  <si>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</si>
  <si>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</si>
  <si>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</si>
  <si>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</si>
  <si>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</si>
  <si>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</si>
  <si>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</si>
  <si>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</si>
  <si>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</si>
  <si>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</si>
  <si>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</si>
  <si>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</si>
  <si>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</si>
  <si>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</si>
  <si>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</si>
  <si>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</si>
  <si>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</si>
  <si>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</si>
  <si>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</si>
  <si>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</si>
  <si>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</si>
  <si>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</si>
  <si>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</si>
  <si>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</si>
  <si>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</si>
  <si>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</si>
  <si>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</si>
  <si>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</si>
  <si>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</si>
  <si>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</si>
  <si>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</si>
  <si>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</si>
  <si>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</si>
  <si>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</si>
  <si>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</si>
  <si>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</si>
  <si>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</si>
  <si>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</si>
  <si>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</si>
  <si>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</si>
  <si>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</si>
  <si>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</si>
  <si>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</si>
  <si>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</si>
  <si>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</si>
  <si>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</si>
  <si>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</si>
  <si>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</si>
  <si>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</si>
  <si>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</si>
  <si>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</si>
  <si>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</si>
  <si>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</si>
  <si>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</si>
  <si>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</si>
  <si>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</si>
  <si>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</si>
  <si>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</si>
  <si>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</si>
  <si>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</si>
  <si>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</si>
  <si>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</si>
  <si>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</si>
  <si>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</si>
  <si>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</si>
  <si>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</si>
  <si>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</si>
  <si>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</si>
  <si>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</si>
  <si>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</si>
  <si>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</si>
  <si>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</si>
  <si>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</si>
  <si>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</si>
  <si>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</si>
  <si>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</si>
  <si>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</si>
  <si>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</si>
  <si>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</si>
  <si>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</si>
  <si>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</si>
  <si>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</si>
  <si>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</si>
  <si>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Performing forborne</t>
  </si>
  <si>
    <t>Non-performing forborne</t>
  </si>
  <si>
    <t>Of which defaulted</t>
  </si>
  <si>
    <t>Of which impaired</t>
  </si>
  <si>
    <t>Loan commitments given</t>
  </si>
  <si>
    <t>Not past due or past due ≤ 30 days</t>
  </si>
  <si>
    <t>Past due &gt; 30 days ≤ 90 days</t>
  </si>
  <si>
    <t>Unlikely to pay that are not past due or are past due ≤ 90 days</t>
  </si>
  <si>
    <t>Past due &gt; 7 years</t>
  </si>
  <si>
    <t>Accumulated impairment</t>
  </si>
  <si>
    <t>Accumulated negative changes in fair value due to credit risk on non-performing exposures</t>
  </si>
  <si>
    <t>Of which non-performing</t>
  </si>
  <si>
    <t>On-balance-sheet exposures</t>
  </si>
  <si>
    <t>Other countries</t>
  </si>
  <si>
    <t>Template 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</si>
  <si>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</si>
  <si>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</si>
  <si>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</si>
  <si>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</si>
  <si>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</si>
  <si>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</si>
  <si>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</si>
  <si>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</si>
  <si>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</si>
  <si>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</si>
  <si>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</si>
  <si>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</si>
  <si>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</si>
  <si>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</si>
  <si>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</si>
  <si>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</si>
  <si>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</si>
  <si>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</si>
  <si>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</si>
  <si>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</si>
  <si>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</si>
  <si>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Value at initial recognition</t>
  </si>
  <si>
    <t>Accumulated negative changes</t>
  </si>
  <si>
    <t>Residential immovable property</t>
  </si>
  <si>
    <t>Commercial Immovable property</t>
  </si>
  <si>
    <t>Movable property (auto, shipping, etc.)</t>
  </si>
  <si>
    <t>Equity and debt instruments</t>
  </si>
  <si>
    <t>Other collateral</t>
  </si>
  <si>
    <t>Article 453 (a) CRR</t>
  </si>
  <si>
    <t xml:space="preserve">A description of the core features of the policies and processes for on- and off-balance sheet netting and an indication of the extent to which institutions make use of balance sheet netting;
</t>
  </si>
  <si>
    <t>Article 453 (b) CRR</t>
  </si>
  <si>
    <t>The core features of policies and processes for eligible collateral evaluation and management;</t>
  </si>
  <si>
    <t>A description of the main types of collateral taken by the institution to mitigate credit risk;</t>
  </si>
  <si>
    <t xml:space="preserve">
Article 453 (d) CRR</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</si>
  <si>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</si>
  <si>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 xml:space="preserve">
Article 453 (e) CRR</t>
  </si>
  <si>
    <t>Information about market or credit risk concentrations within the credit mitigation taken;</t>
  </si>
  <si>
    <t xml:space="preserve">Unsecured carrying amount </t>
  </si>
  <si>
    <t>Secured carrying amount</t>
  </si>
  <si>
    <t xml:space="preserve">Debt securities </t>
  </si>
  <si>
    <t>  </t>
  </si>
  <si>
    <t xml:space="preserve">     Of which non-performing exposures</t>
  </si>
  <si>
    <t xml:space="preserve">            Of which defaulted </t>
  </si>
  <si>
    <t>Table EU CRD – Qualitative disclosure requirements related to standardised approach</t>
  </si>
  <si>
    <t>Article 444  (a) CRR</t>
  </si>
  <si>
    <t>Names of the external credit assessment institutions (ECAIs) and export credit agencies (ECAs) nominated by the institution, and the reasons for any changes over the disclosure period;</t>
  </si>
  <si>
    <t>Article 444  (b) CRR</t>
  </si>
  <si>
    <t>The exposure classes for which each ECAI or ECA is used;</t>
  </si>
  <si>
    <t>Article 444 (c) CRR</t>
  </si>
  <si>
    <t>(c )</t>
  </si>
  <si>
    <t>A description of the process used to transfer the issuer and issue credit ratings onto comparable assets  items not included in the trading book;</t>
  </si>
  <si>
    <t>Article 444 (d) CRR</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</si>
  <si>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</si>
  <si>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 xml:space="preserve"> Exposure classes</t>
  </si>
  <si>
    <t>Exposures before CCF and before CRM</t>
  </si>
  <si>
    <t>Exposures post CCF and post CRM</t>
  </si>
  <si>
    <t>RWEAs and RWEAs density</t>
  </si>
  <si>
    <t>RWEAs</t>
  </si>
  <si>
    <t xml:space="preserve">RWEAs density (%) </t>
  </si>
  <si>
    <t>Central governments or central banks</t>
  </si>
  <si>
    <t xml:space="preserve">Non-central government public sector entities </t>
  </si>
  <si>
    <t>EU 2a</t>
  </si>
  <si>
    <t xml:space="preserve">    Regional governments or local authorities</t>
  </si>
  <si>
    <t>EU 2b</t>
  </si>
  <si>
    <t xml:space="preserve">    Public sector entities</t>
  </si>
  <si>
    <t>Multilateral development banks</t>
  </si>
  <si>
    <t>EU 3a</t>
  </si>
  <si>
    <t>International organisations</t>
  </si>
  <si>
    <t xml:space="preserve">     Of which: Specialised Lending</t>
  </si>
  <si>
    <t>Subordinated debt exposures and equity</t>
  </si>
  <si>
    <t>EU 7a</t>
  </si>
  <si>
    <t xml:space="preserve">     Subordinated debt exposures</t>
  </si>
  <si>
    <t>EU 7b</t>
  </si>
  <si>
    <t xml:space="preserve">     Equity</t>
  </si>
  <si>
    <t>Retail</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</si>
  <si>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</si>
  <si>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</si>
  <si>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</si>
  <si>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</si>
  <si>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</si>
  <si>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</si>
  <si>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</si>
  <si>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Collective investment undertakings (CIU)</t>
  </si>
  <si>
    <t xml:space="preserve">EU 10c </t>
  </si>
  <si>
    <t>Other items</t>
  </si>
  <si>
    <t>not applicable</t>
  </si>
  <si>
    <t>TOTAL</t>
  </si>
  <si>
    <t>Risk weight</t>
  </si>
  <si>
    <t>Of which unrated</t>
  </si>
  <si>
    <t>Others</t>
  </si>
  <si>
    <t>p</t>
  </si>
  <si>
    <t>q</t>
  </si>
  <si>
    <t>r</t>
  </si>
  <si>
    <t>s</t>
  </si>
  <si>
    <t>t</t>
  </si>
  <si>
    <t>u</t>
  </si>
  <si>
    <t>v</t>
  </si>
  <si>
    <t>w</t>
  </si>
  <si>
    <t>x</t>
  </si>
  <si>
    <t>y</t>
  </si>
  <si>
    <t>z</t>
  </si>
  <si>
    <t>aa</t>
  </si>
  <si>
    <t xml:space="preserve">      Subordinated debt exposures</t>
  </si>
  <si>
    <t>Secured by mortgages on immovable property and ADC exposures</t>
  </si>
  <si>
    <t>9.1</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</si>
  <si>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</si>
  <si>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</si>
  <si>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</si>
  <si>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</si>
  <si>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</si>
  <si>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</si>
  <si>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</si>
  <si>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</si>
  <si>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</si>
  <si>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</si>
  <si>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</si>
  <si>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</si>
  <si>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</si>
  <si>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</si>
  <si>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EU 11c</t>
  </si>
  <si>
    <t>Replacement cost (RC)</t>
  </si>
  <si>
    <t>Potential future exposure  (PFE)</t>
  </si>
  <si>
    <t>EEPE</t>
  </si>
  <si>
    <t>Exposure value pre-CRM</t>
  </si>
  <si>
    <t>Exposure value post-CRM</t>
  </si>
  <si>
    <t>RWEA</t>
  </si>
  <si>
    <t>EU - Original Exposure Method (for derivatives)</t>
  </si>
  <si>
    <t>1.4</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</si>
  <si>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</si>
  <si>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</si>
  <si>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</si>
  <si>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</si>
  <si>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</si>
  <si>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</si>
  <si>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</si>
  <si>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</si>
  <si>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</si>
  <si>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</si>
  <si>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</si>
  <si>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Exposure classes</t>
  </si>
  <si>
    <t xml:space="preserve">Central governments or central banks </t>
  </si>
  <si>
    <t xml:space="preserve">Regional government or local authorities </t>
  </si>
  <si>
    <t>Public sector entities</t>
  </si>
  <si>
    <t>Institutions and corporates with a short-term credit assessment</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</si>
  <si>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</si>
  <si>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</si>
  <si>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</si>
  <si>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</si>
  <si>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</si>
  <si>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</si>
  <si>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</si>
  <si>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</si>
  <si>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</si>
  <si>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</si>
  <si>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</si>
  <si>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</si>
  <si>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</si>
  <si>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</si>
  <si>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Fixed</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</si>
  <si>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</si>
  <si>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</si>
  <si>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</si>
  <si>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</si>
  <si>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</si>
  <si>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</si>
  <si>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</si>
  <si>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</si>
  <si>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</si>
  <si>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</si>
  <si>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</si>
  <si>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</si>
  <si>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EU (d)</t>
  </si>
  <si>
    <t>Template EU MR1 - Market risk under the alternative standardised approach (ASA)</t>
  </si>
  <si>
    <t>Total Own Funds Requirements (OFR)</t>
  </si>
  <si>
    <t>Sensitivity-based method</t>
  </si>
  <si>
    <t>General interest rate risk (GIRR)</t>
  </si>
  <si>
    <t>Equity risk (EQU)</t>
  </si>
  <si>
    <t>Commodity risk (COM)</t>
  </si>
  <si>
    <t>Foreign exchange risk (FX)</t>
  </si>
  <si>
    <t>Credit spread risk for non-securitisations (CSR)</t>
  </si>
  <si>
    <t>Credit spread risk for securitisation not included in the alternative correlation trading portfolio (non-ACTP CSR)</t>
  </si>
  <si>
    <t>Credit spread risk for securitisation included in the alternative correlation trading portfolio (ACTP CSR)</t>
  </si>
  <si>
    <t xml:space="preserve">Default risk </t>
  </si>
  <si>
    <t>Non-securitisations</t>
  </si>
  <si>
    <t>Securitisation not included in the alternative correlation trading portfolio (non-ACTP)</t>
  </si>
  <si>
    <t>Securitisation included in the alternative correlation trading portfolio (ACTP)</t>
  </si>
  <si>
    <t>Residual risk</t>
  </si>
  <si>
    <t>Exotic underlyings</t>
  </si>
  <si>
    <t>EU 11b</t>
  </si>
  <si>
    <t>Other residual risks</t>
  </si>
  <si>
    <t>Total OFR ASA</t>
  </si>
  <si>
    <t>Table EU CVAA - Qualitative disclosure requirements related to credit valuation adjustment risk</t>
  </si>
  <si>
    <t>Template EU CVA 1 – Credit valuation adjustment risk under the Reduced Basic Approach (R-BA)</t>
  </si>
  <si>
    <t>Components of Own Funds Requirements</t>
  </si>
  <si>
    <t xml:space="preserve">Own funds requirements </t>
  </si>
  <si>
    <t xml:space="preserve">Aggregation of systematic components of CVA risk </t>
  </si>
  <si>
    <t>Aggregation of idiosyncratic components of CVA risk</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</si>
  <si>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</si>
  <si>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</si>
  <si>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</si>
  <si>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</si>
  <si>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Article 446(1)(a) and Article 435(1)(a) CRR</t>
  </si>
  <si>
    <t>Disclosure of the risk management objectives and policies</t>
  </si>
  <si>
    <t>Article 446(1)(a) and Article 435(1) (b) CRR</t>
  </si>
  <si>
    <t>Disclosure of the structure and organisation of the operational risk management function</t>
  </si>
  <si>
    <t>Article 446(1)(a) and Article 435(1) (c) CRR</t>
  </si>
  <si>
    <t>Description of the scope and nature of the measurement system</t>
  </si>
  <si>
    <t>Description of the scope and nature of the operational risk reporting framework</t>
  </si>
  <si>
    <t>Article 446(1)(a) and Article 435(1) (d) CRR</t>
  </si>
  <si>
    <t>Description of the policies and strategies of the risk mitigation and risk hedge</t>
  </si>
  <si>
    <t xml:space="preserve"> Template EU OR1 - Operational risk losses</t>
  </si>
  <si>
    <t>Ten-year average</t>
  </si>
  <si>
    <t>Total amount of operational risk losses net of recoveries (no exclusions)</t>
  </si>
  <si>
    <t>Total number of operational risk losses</t>
  </si>
  <si>
    <t xml:space="preserve">Total amount of excluded operational risk losses </t>
  </si>
  <si>
    <t xml:space="preserve">Total number of excluded operational risk events </t>
  </si>
  <si>
    <t>Total amount of operational risk losses net of recoveries and net of excluded losses</t>
  </si>
  <si>
    <t>Details of operational risk capital calculation</t>
  </si>
  <si>
    <t xml:space="preserve"> Template EU OR2 - Business Indicator, components and subcomponents</t>
  </si>
  <si>
    <t>BI and its subcomponents</t>
  </si>
  <si>
    <t>Average value</t>
  </si>
  <si>
    <t>Interest, lease and dividend component (ILDC)</t>
  </si>
  <si>
    <t>EU 1</t>
  </si>
  <si>
    <t>ILDC related to the individual institution/consolidated Group (excluding entities considered by Article 314(3)</t>
  </si>
  <si>
    <t>1a</t>
  </si>
  <si>
    <t>Interest and lease income</t>
  </si>
  <si>
    <t>1b</t>
  </si>
  <si>
    <t>Interest and lease expense</t>
  </si>
  <si>
    <t>1c</t>
  </si>
  <si>
    <t>Total assets/Asset component</t>
  </si>
  <si>
    <t>1d</t>
  </si>
  <si>
    <t>Dividend income/ dividend component</t>
  </si>
  <si>
    <t>Services component (SC)</t>
  </si>
  <si>
    <t>Fee and commission income</t>
  </si>
  <si>
    <t>Fee and commission expense</t>
  </si>
  <si>
    <t>Other operating income</t>
  </si>
  <si>
    <t>2d</t>
  </si>
  <si>
    <t>Other operating expense</t>
  </si>
  <si>
    <t>Financial component (FC)</t>
  </si>
  <si>
    <t>3a</t>
  </si>
  <si>
    <t>Net profit or loss applicable to trading book (TB)</t>
  </si>
  <si>
    <t>3b</t>
  </si>
  <si>
    <t>Net profit or loss applicable to banking book (BB)</t>
  </si>
  <si>
    <t>EU 3c</t>
  </si>
  <si>
    <t>Approach followed  to determine the TB/BB boundary (PBA or accounting approach)</t>
  </si>
  <si>
    <t>Business Indicator (BI)</t>
  </si>
  <si>
    <t>Business indicator component (BIC)</t>
  </si>
  <si>
    <t>Disclosure on the BI:</t>
  </si>
  <si>
    <t>BI gross of excluded divested activities</t>
  </si>
  <si>
    <t>Reduction in BI due to excluded divested activities</t>
  </si>
  <si>
    <t>EU 6c</t>
  </si>
  <si>
    <t>Impact in BI of mergers/acquisitions</t>
  </si>
  <si>
    <t xml:space="preserve"> Template EU OR3 - Operational risk own funds requirements and risk exposure amounts</t>
  </si>
  <si>
    <t xml:space="preserve">Business Indicator Component (BIC) </t>
  </si>
  <si>
    <t>Alternative Standardised Approach (ASA) Own Funds Requirements (OROF) under Article 314(4)</t>
  </si>
  <si>
    <t xml:space="preserve">Not applicable </t>
  </si>
  <si>
    <t>Minimum Required Operational Risk Own Funds Requirements (OROF)</t>
  </si>
  <si>
    <t>Operational Risk Exposure Amounts (REA)</t>
  </si>
  <si>
    <t xml:space="preserve">Table EU IRRBBA - Qualitative information on interest rate risks of non-trading book activities </t>
  </si>
  <si>
    <t>A description of how the institution defines IRRBB for purposes of risk control and measurement</t>
  </si>
  <si>
    <t>Article 448(1), point (e)</t>
  </si>
  <si>
    <t>A description of the institution's overall IRRBB management and mitigation strategies</t>
  </si>
  <si>
    <t>Article 448(1), point (f)</t>
  </si>
  <si>
    <t>The periodicity of the calculation of the institution's IRRBB measures, and a description of the specific measures that the institution uses to gauge its sensitivity to IRRBB</t>
  </si>
  <si>
    <t>Article 448(1), points (e) (i) and (v); Article 448(2)</t>
  </si>
  <si>
    <t>A description of the interest rate shock and stress scenarios that the institution uses to estimate changes in the economic value and in net interest income (if applicable)</t>
  </si>
  <si>
    <t>Article 448(1), point (e) (iii); 
Article 448(2)</t>
  </si>
  <si>
    <t>(e )</t>
  </si>
  <si>
    <t>A description of the key modelling and parametric assumptions different from those used for disclosure of template EU IRRBB1 (if applicable)</t>
  </si>
  <si>
    <t>Article 448(1), point (e) (ii);
Article 448(2)</t>
  </si>
  <si>
    <t>A high-level description of how the bank hedges its IRRBB, as well as the associated
accounting treatment (if applicable)</t>
  </si>
  <si>
    <t>Article 448(1), point (e) (iv);
Article 448(2)</t>
  </si>
  <si>
    <t>A description of key modelling and parametric assumptions used for the IRRBB measures in template EU IRRBB1 (if applicable)</t>
  </si>
  <si>
    <t>Article 448(1), point (c);
Article 448(2)</t>
  </si>
  <si>
    <t>Explanation of the significance of the IRRBB measures and of their significant variations since previous disclosures</t>
  </si>
  <si>
    <t xml:space="preserve">Article 448(1), point (d) </t>
  </si>
  <si>
    <t>Any other relevant information regarding the IRRBB measures disclosed in template EU IRRBB1 (optional)</t>
  </si>
  <si>
    <t>(1) (2)</t>
  </si>
  <si>
    <t>Disclosure of the average and longest repricing maturity assigned to non-maturity deposits</t>
  </si>
  <si>
    <t xml:space="preserve">Article 448(1), point (g) </t>
  </si>
  <si>
    <t xml:space="preserve"> Template EU IRRBB1 - Interest rate risks of non-trading book activities</t>
  </si>
  <si>
    <t>Supervisory shock scenarios</t>
  </si>
  <si>
    <t>Changes of the economic value of equity</t>
  </si>
  <si>
    <t>Changes of the net interest income</t>
  </si>
  <si>
    <t>Current period</t>
  </si>
  <si>
    <t>Last period</t>
  </si>
  <si>
    <t>requirement</t>
  </si>
  <si>
    <t>Parallel up</t>
  </si>
  <si>
    <t xml:space="preserve">Parallel down </t>
  </si>
  <si>
    <t xml:space="preserve">Steepener </t>
  </si>
  <si>
    <t>Flattener</t>
  </si>
  <si>
    <t>Short rates up</t>
  </si>
  <si>
    <t>Short rates down</t>
  </si>
  <si>
    <t>Institutions shall describe the main elements of their remuneration policies and how they implement these policies. In particular, the following elements, where relevant, shall be described:</t>
  </si>
  <si>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</si>
  <si>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</si>
  <si>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</si>
  <si>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</si>
  <si>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</si>
  <si>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</si>
  <si>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</si>
  <si>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</si>
  <si>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</si>
  <si>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</si>
  <si>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</si>
  <si>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</si>
  <si>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</si>
  <si>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</si>
  <si>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</si>
  <si>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</si>
  <si>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</si>
  <si>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</si>
  <si>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</si>
  <si>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</si>
  <si>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</si>
  <si>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</si>
  <si>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</si>
  <si>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</si>
  <si>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</si>
  <si>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</si>
  <si>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</si>
  <si>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The Bank has not benefited from any derogation</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</si>
  <si>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</si>
  <si>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</si>
  <si>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</si>
  <si>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</si>
  <si>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</si>
  <si>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</si>
  <si>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</si>
  <si>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</si>
  <si>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</si>
  <si>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</si>
  <si>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</si>
  <si>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</si>
  <si>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</si>
  <si>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</si>
  <si>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</si>
  <si>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</si>
  <si>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</si>
  <si>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</si>
  <si>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</si>
  <si>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</si>
  <si>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</si>
  <si>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</si>
  <si>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</si>
  <si>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</si>
  <si>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</si>
  <si>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</si>
  <si>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</si>
  <si>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</si>
  <si>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</si>
  <si>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</si>
  <si>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</si>
  <si>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</si>
  <si>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</si>
  <si>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</si>
  <si>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</si>
  <si>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</si>
  <si>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</si>
  <si>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</si>
  <si>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</si>
  <si>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</si>
  <si>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</si>
  <si>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</si>
  <si>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MB Management function</t>
  </si>
  <si>
    <t>Management body remuneration</t>
  </si>
  <si>
    <t>Business areas</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</si>
  <si>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</si>
  <si>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</si>
  <si>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</si>
  <si>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</si>
  <si>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</si>
  <si>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</si>
  <si>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</si>
  <si>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</si>
  <si>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</si>
  <si>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</si>
  <si>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</si>
  <si>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</si>
  <si>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less than 5</t>
  </si>
  <si>
    <t>Total remuneration of identified staff</t>
  </si>
  <si>
    <t xml:space="preserve">Of which: variable remuneration </t>
  </si>
  <si>
    <t xml:space="preserve">Of which: fixed remuneration </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</si>
  <si>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</si>
  <si>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</si>
  <si>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</si>
  <si>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</si>
  <si>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</si>
  <si>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</si>
  <si>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</si>
  <si>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</si>
  <si>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</si>
  <si>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</si>
  <si>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</si>
  <si>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</si>
  <si>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</si>
  <si>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</si>
  <si>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</si>
  <si>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</si>
  <si>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</si>
  <si>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</si>
  <si>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</si>
  <si>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</si>
  <si>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230</t>
  </si>
  <si>
    <t>Other collateral received</t>
  </si>
  <si>
    <t>240</t>
  </si>
  <si>
    <t>Own debt securities issued other than own covered bonds or securitisations</t>
  </si>
  <si>
    <t xml:space="preserve"> Own covered bonds and securitisations issued and not yet pledged</t>
  </si>
  <si>
    <t xml:space="preserve">TOTAL COLLATERAL RECEIVED AND OWN DEBT SECURITIES ISSUED </t>
  </si>
  <si>
    <t>Matching liabilities, contingent liabilities or securities lent</t>
  </si>
  <si>
    <t>Carrying amount of selected financial liabilities</t>
  </si>
  <si>
    <t xml:space="preserve">     </t>
  </si>
  <si>
    <t>General narrative information on asset encumbrance</t>
  </si>
  <si>
    <t>Narrative information on the impact of the business model on assets encumbrance and the importance of encumbrance to the institution's business model, which  provides users with the context of the disclosures required in Template EU AE1 and EU AE2.</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</si>
  <si>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</si>
  <si>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</si>
  <si>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 medium-, and long-term, and performance assessment against these objectives, targets and limits, including forward-looking information about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</si>
  <si>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</si>
  <si>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</si>
  <si>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</si>
  <si>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</si>
  <si>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</si>
  <si>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</si>
  <si>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</si>
  <si>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</si>
  <si>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</si>
  <si>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</si>
  <si>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</si>
  <si>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</si>
  <si>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</si>
  <si>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</si>
  <si>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</si>
  <si>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</si>
  <si>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</si>
  <si>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</si>
  <si>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</si>
  <si>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</si>
  <si>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</si>
  <si>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</si>
  <si>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</si>
  <si>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</si>
  <si>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</si>
  <si>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</si>
  <si>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</si>
  <si>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</si>
  <si>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</si>
  <si>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</si>
  <si>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</si>
  <si>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</si>
  <si>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</si>
  <si>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</si>
  <si>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</si>
  <si>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</si>
  <si>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</si>
  <si>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</si>
  <si>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</si>
  <si>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</si>
  <si>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</si>
  <si>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where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</si>
  <si>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</si>
  <si>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</si>
  <si>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</si>
  <si>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Description of the link (transmission channels) between social risks with credit risk, liquidity and funding risk, market risk, operational risk and reputational risk in the risk management framework</t>
  </si>
  <si>
    <t>Institution's integration in their governance arrangements of the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</si>
  <si>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</si>
  <si>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</si>
  <si>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</si>
  <si>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</si>
  <si>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</si>
  <si>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</si>
  <si>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</si>
  <si>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</si>
  <si>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</si>
  <si>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</si>
  <si>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</si>
  <si>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</si>
  <si>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</si>
  <si>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</si>
  <si>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</si>
  <si>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</si>
  <si>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</si>
  <si>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</si>
  <si>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Article 12(1) points (d) to (g)  and Article 12(2) of Regulation (EU) 2020/1818</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</si>
  <si>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</si>
  <si>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</si>
  <si>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</si>
  <si>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</si>
  <si>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</si>
  <si>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</si>
  <si>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</si>
  <si>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</si>
  <si>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</si>
  <si>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</si>
  <si>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</si>
  <si>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</si>
  <si>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</si>
  <si>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</si>
  <si>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</si>
  <si>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</si>
  <si>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</si>
  <si>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</si>
  <si>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</si>
  <si>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</si>
  <si>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</si>
  <si>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</si>
  <si>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</si>
  <si>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</si>
  <si>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 xml:space="preserve">C.20 - Manufacture of chemicals and chemical products </t>
  </si>
  <si>
    <t>C.21 - Manufacture of basic pharmaceutical products and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</si>
  <si>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</si>
  <si>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</si>
  <si>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</si>
  <si>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</si>
  <si>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</si>
  <si>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</si>
  <si>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</si>
  <si>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</si>
  <si>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</si>
  <si>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</si>
  <si>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</si>
  <si>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</si>
  <si>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</si>
  <si>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</si>
  <si>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</si>
  <si>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</si>
  <si>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</si>
  <si>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</si>
  <si>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</si>
  <si>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</si>
  <si>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</si>
  <si>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</si>
  <si>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</si>
  <si>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</si>
  <si>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</si>
  <si>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</si>
  <si>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</si>
  <si>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</si>
  <si>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</si>
  <si>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</si>
  <si>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</si>
  <si>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</si>
  <si>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</si>
  <si>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</si>
  <si>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</si>
  <si>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</si>
  <si>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</si>
  <si>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</si>
  <si>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</si>
  <si>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</si>
  <si>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</si>
  <si>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</si>
  <si>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</si>
  <si>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</si>
  <si>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</si>
  <si>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</si>
  <si>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</si>
  <si>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</si>
  <si>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</si>
  <si>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</si>
  <si>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</si>
  <si>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</si>
  <si>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</si>
  <si>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</si>
  <si>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</si>
  <si>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</si>
  <si>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</si>
  <si>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</si>
  <si>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Sector</t>
  </si>
  <si>
    <t>NACE Sectors (a minima)</t>
  </si>
  <si>
    <t>Alignment metric**</t>
  </si>
  <si>
    <t>Year of reference</t>
  </si>
  <si>
    <t>Distance to IEA NZE2050 in % ***</t>
  </si>
  <si>
    <t>Target (year of reference + 3 years)</t>
  </si>
  <si>
    <t>Power</t>
  </si>
  <si>
    <t xml:space="preserve">Fossil fuel combustion </t>
  </si>
  <si>
    <t>Automotive</t>
  </si>
  <si>
    <t>Aviation</t>
  </si>
  <si>
    <t xml:space="preserve">Maritime transport </t>
  </si>
  <si>
    <t>Cement, clinker and lime production</t>
  </si>
  <si>
    <t xml:space="preserve">Iron and steel, coke, and metal ore production </t>
  </si>
  <si>
    <t>*** Point in Time (PiT) distance to 2030 NZE2050 scenario in %  (for each metric)</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</si>
  <si>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</si>
  <si>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</si>
  <si>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</si>
  <si>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</si>
  <si>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</si>
  <si>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</si>
  <si>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</si>
  <si>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</si>
  <si>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</si>
  <si>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</si>
  <si>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</si>
  <si>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</si>
  <si>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</si>
  <si>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</si>
  <si>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collaterals</t>
  </si>
  <si>
    <t>Other relevant sectors (breakdown below where relevant)</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</si>
  <si>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</si>
  <si>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</si>
  <si>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</si>
  <si>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</si>
  <si>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</si>
  <si>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</si>
  <si>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</si>
  <si>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</si>
  <si>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</si>
  <si>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</si>
  <si>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</si>
  <si>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</si>
  <si>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</si>
  <si>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</si>
  <si>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</si>
  <si>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</si>
  <si>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</si>
  <si>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</si>
  <si>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</si>
  <si>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</si>
  <si>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</si>
  <si>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</si>
  <si>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Debt securities, including UoP</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</si>
  <si>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</si>
  <si>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</si>
  <si>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</si>
  <si>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</si>
  <si>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</si>
  <si>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</si>
  <si>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</si>
  <si>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</si>
  <si>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</si>
  <si>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</si>
  <si>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</si>
  <si>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</si>
  <si>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</si>
  <si>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</si>
  <si>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</si>
  <si>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</si>
  <si>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</si>
  <si>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</si>
  <si>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</si>
  <si>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</si>
  <si>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t xml:space="preserve">  </t>
  </si>
  <si>
    <t xml:space="preserve">Other assets excluded from both the numerator and denominator for GAR calculation </t>
  </si>
  <si>
    <t>Sovereigns</t>
  </si>
  <si>
    <t>Central banks exposure</t>
  </si>
  <si>
    <t>Trading book</t>
  </si>
  <si>
    <t>TOTAL ASSETS EXCLUDED FROM NUMERATOR AND DENOMINATOR</t>
  </si>
  <si>
    <t>TOTAL ASSETS</t>
  </si>
  <si>
    <t>ab</t>
  </si>
  <si>
    <t>ac</t>
  </si>
  <si>
    <t>ad</t>
  </si>
  <si>
    <t>ae</t>
  </si>
  <si>
    <t>af</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</si>
  <si>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</si>
  <si>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</si>
  <si>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</si>
  <si>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</si>
  <si>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</si>
  <si>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</si>
  <si>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</si>
  <si>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</si>
  <si>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</si>
  <si>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Financial corporations</t>
  </si>
  <si>
    <t>of which management companies</t>
  </si>
  <si>
    <t>Non-financial corporations subject to NFRD disclosure obligations</t>
  </si>
  <si>
    <t>Local government financing</t>
  </si>
  <si>
    <t>Template 9.1 - Mitigating actions: Assets for the calculation of BTAR</t>
  </si>
  <si>
    <t>Total GAR Assets</t>
  </si>
  <si>
    <t>of which loans collateralised by commercial immovable property</t>
  </si>
  <si>
    <t>TOTAL BTAR ASSETS</t>
  </si>
  <si>
    <t>Assets excluded from the numerator of BTAR (covered in the denominator)</t>
  </si>
  <si>
    <t>TOTAL ASSETS IN THE DENOMINATOR</t>
  </si>
  <si>
    <t xml:space="preserve">Other assets excluded from both the numerator and denominator for BTAR calculation </t>
  </si>
  <si>
    <t>Template 9.2 - BTAR %</t>
  </si>
  <si>
    <t>BTAR</t>
  </si>
  <si>
    <t>EU Non-financial corporations not subject to NFRD disclosure obligations</t>
  </si>
  <si>
    <t>Non-EU country counterparties not subject to NFRD disclosure obligations</t>
  </si>
  <si>
    <t>Template 9.3 - Summary table - BTAR %</t>
  </si>
  <si>
    <t>Climate change mitigation (CCM)</t>
  </si>
  <si>
    <t>Climate change adaptation (CCA)</t>
  </si>
  <si>
    <t>Total (CCM + CCA)</t>
  </si>
  <si>
    <t>BTAR stock</t>
  </si>
  <si>
    <t>BTAR flow</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</si>
  <si>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</si>
  <si>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</si>
  <si>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</si>
  <si>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</si>
  <si>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</si>
  <si>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</si>
  <si>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Other counterparties</t>
  </si>
  <si>
    <t>Loans (e.g. green, sustainable, sustainability-linked under standards other than the EU standards)</t>
  </si>
  <si>
    <t>Of which building renovation loans</t>
  </si>
  <si>
    <t xml:space="preserve">EU KM2: key metrics - MREL and, where applicable, G-SII Requirement for own funds and eligible liabilities  </t>
  </si>
  <si>
    <t>Minimum requirement for own funds and eligible liabilities (MREL)</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</si>
  <si>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</si>
  <si>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</si>
  <si>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</si>
  <si>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</si>
  <si>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</si>
  <si>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</si>
  <si>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</si>
  <si>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</si>
  <si>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</si>
  <si>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</si>
  <si>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</si>
  <si>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</si>
  <si>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</si>
  <si>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Does the subordination exemption in Article 72b(4) of the CRR apply? (5% exemption)</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</si>
  <si>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</si>
  <si>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</si>
  <si>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</si>
  <si>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</si>
  <si>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</si>
  <si>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</si>
  <si>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</si>
  <si>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the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</si>
  <si>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</si>
  <si>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</si>
  <si>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</si>
  <si>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</si>
  <si>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</si>
  <si>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</si>
  <si>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</si>
  <si>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</si>
  <si>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</si>
  <si>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</si>
  <si>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</si>
  <si>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</si>
  <si>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</si>
  <si>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</si>
  <si>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</si>
  <si>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</si>
  <si>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</si>
  <si>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</si>
  <si>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</si>
  <si>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</si>
  <si>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</si>
  <si>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</si>
  <si>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</si>
  <si>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</si>
  <si>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</si>
  <si>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</si>
  <si>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</si>
  <si>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</si>
  <si>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</si>
  <si>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</si>
  <si>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</si>
  <si>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</si>
  <si>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</si>
  <si>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</si>
  <si>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</si>
  <si>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EU TLAC3a: creditor ranking - resolution entity</t>
  </si>
  <si>
    <t>insolvency ranking</t>
  </si>
  <si>
    <t>(most junior)</t>
  </si>
  <si>
    <t>(most senior)</t>
  </si>
  <si>
    <t>Liabilities and own funds</t>
  </si>
  <si>
    <t>o/w excluded liabilities</t>
  </si>
  <si>
    <t>Liabilities and own funds less excluded liabilities</t>
  </si>
  <si>
    <t>Subset of row 4 that are own funds and liabilities potentially eligible for meeting [choose as a appropriate: TLAC/ MREL]</t>
  </si>
  <si>
    <t>o/w residual maturity  ≥ 1 year &lt; 2 years</t>
  </si>
  <si>
    <t>o/w residual maturity  ≥ 2 year &lt; 5 years</t>
  </si>
  <si>
    <t>o/w residual maturity ≥ 5 years &lt; 10 years</t>
  </si>
  <si>
    <t>o/w residual maturity ≥ 10 years, but excluding perpetual securities</t>
  </si>
  <si>
    <t>o/w  perpetual securities</t>
  </si>
  <si>
    <t>EU TLAC3b: creditor ranking - resolution entity</t>
  </si>
  <si>
    <t>Own funds and liabilities potentially eligible for meeting MREL</t>
  </si>
  <si>
    <t>The bank has limits on the credit exposure of each counterparty that trades in derivatives with the bank. Those limits are monitored daily and reviewed on a regular basis.
For credit risk mitigation, each counterparty is under strict rules and daily monitoring to post collateral. CSA agreements are also in place with larger financial institutions.
To reduce Wrong-Way risk, each counterparty has exposure limits in each security and concentration limits when a collateralised security is also the underlying security in any of the counterparty's derivatives.
The bank does not have exposure to central counterparties. The bank's credit rating does not affect any of its collateral agreements.</t>
  </si>
  <si>
    <t>The Bank's derivative contracts are well collateralised, which mitigates risk and reduces CVA. The Bank does not hedge its exposure further, since the Bank's CVA is considered immaterial.</t>
  </si>
  <si>
    <t>The condition is met, but the Bank chooses to use the Reduced Basic Approach for CVA, set out in Article 384(3).</t>
  </si>
  <si>
    <t>Tier 2 capital</t>
  </si>
  <si>
    <t xml:space="preserve">Senior Preferred </t>
  </si>
  <si>
    <t xml:space="preserve">Senior non Preferred </t>
  </si>
  <si>
    <t>AT1 capital</t>
  </si>
  <si>
    <t>See the Bank's Pillar III Risk Report 2025 - Chapter 6.5.4</t>
  </si>
  <si>
    <t>Transitional</t>
  </si>
  <si>
    <t>IRRBB is measured as the change in the economic value of equity due to changes in interest rate curves.</t>
  </si>
  <si>
    <t>The treasury department manages IRRBB and applies strategies to mitigate that risk.</t>
  </si>
  <si>
    <t>IRRBB is calculated daily. Scenario results are compared between months and sensitivity analysis is performed to identify changes in the portfolio.</t>
  </si>
  <si>
    <t>Standardised interest rate shocks are used, as reported in template EU IRRBB1.</t>
  </si>
  <si>
    <t>See section 5.3.4. in the 2025 Pillar III Risk Report.</t>
  </si>
  <si>
    <t>Cash and balances with Central Bank</t>
  </si>
  <si>
    <t>Bonds and debt instruments</t>
  </si>
  <si>
    <t>Equities and equity instruments</t>
  </si>
  <si>
    <t>Derivative instruments</t>
  </si>
  <si>
    <t>Loans and advances to financial institutions</t>
  </si>
  <si>
    <t>Loans and advances to customers</t>
  </si>
  <si>
    <t>Investments in equity-accounted associates</t>
  </si>
  <si>
    <t>Property and equipment</t>
  </si>
  <si>
    <t>Intangible assets</t>
  </si>
  <si>
    <t>Deferred tax assets</t>
  </si>
  <si>
    <t>Assets classified as held for sale</t>
  </si>
  <si>
    <t>Due to financial institutions and Central Bank</t>
  </si>
  <si>
    <t>Deposits from customers</t>
  </si>
  <si>
    <t>Derivative instruments and short positions</t>
  </si>
  <si>
    <t>Borrowings</t>
  </si>
  <si>
    <t>Tax liabilities</t>
  </si>
  <si>
    <t>Other liabilities</t>
  </si>
  <si>
    <t>Liabilities associated with assets classified as held for sale</t>
  </si>
  <si>
    <t>Subordinated liabilities</t>
  </si>
  <si>
    <t>Share capital</t>
  </si>
  <si>
    <t>Share premium</t>
  </si>
  <si>
    <t>Reserves</t>
  </si>
  <si>
    <t>Retained earnings</t>
  </si>
  <si>
    <t>Bulgaria</t>
  </si>
  <si>
    <t>Croatia</t>
  </si>
  <si>
    <t>Cyprus</t>
  </si>
  <si>
    <t>Czech Republic</t>
  </si>
  <si>
    <t>Denmark</t>
  </si>
  <si>
    <t>Estonia</t>
  </si>
  <si>
    <t>France</t>
  </si>
  <si>
    <t>Germany</t>
  </si>
  <si>
    <t>Iceland</t>
  </si>
  <si>
    <t>Ireland</t>
  </si>
  <si>
    <t>Luxembourg</t>
  </si>
  <si>
    <t>Netherlands</t>
  </si>
  <si>
    <t>Norway</t>
  </si>
  <si>
    <t>Romania</t>
  </si>
  <si>
    <t>Slovakia</t>
  </si>
  <si>
    <t>Sweden</t>
  </si>
  <si>
    <t>Lithuania</t>
  </si>
  <si>
    <t>Slovenia</t>
  </si>
  <si>
    <t>United Kingdom</t>
  </si>
  <si>
    <t>Standard &amp; Poor's, Moody's and Fitch are nominated by the institution. The ECAIs are used in exposures classes 'Central governments or central banks' and 'Institutions'. The institution complies with the standard association published by the EBA.</t>
  </si>
  <si>
    <t>See the Bank's Pillar III Risk Report 2025 - Chapter 3</t>
  </si>
  <si>
    <t>The relevant competent authority (FSA) does not demand disclosure of ICAAP results within Pillar III disclosures.</t>
  </si>
  <si>
    <t>See the Bank's Pillar III Risk Report 2025 - Chapter 1.2</t>
  </si>
  <si>
    <t>See the Bank's Pillar III Risk Report 2025 - Chapter 2.3</t>
  </si>
  <si>
    <t>See the Bank's Pillar III Risk Report 2025 - Chapter 1.1</t>
  </si>
  <si>
    <t>See the Bank's Pillar III Risk Report 2025 - Table 2.4</t>
  </si>
  <si>
    <t>See the Bank's Pillar III Risk Report 2025 - Chapters 2.4 &amp; 2.5</t>
  </si>
  <si>
    <t>See the Bank's Pillar III Risk Report 2025 - Chapters 3-8</t>
  </si>
  <si>
    <t>See the Bank's Pillar III Risk Report 2025 - Chapter 9.2</t>
  </si>
  <si>
    <t>See the Bank's Corporate Governance Statement for 2025</t>
  </si>
  <si>
    <t>See the Rules of Procedure for the Risk Committee of Landsbankinn hf.</t>
  </si>
  <si>
    <t xml:space="preserve">Name of the entity </t>
  </si>
  <si>
    <t>Method of regulatory consolidation</t>
  </si>
  <si>
    <t xml:space="preserve">Neither consolidated nor deducted </t>
  </si>
  <si>
    <t xml:space="preserve">Eignarhaldsfélag Landsbankans hf. </t>
  </si>
  <si>
    <t>Holding company</t>
  </si>
  <si>
    <t xml:space="preserve">Landsbréf hf. </t>
  </si>
  <si>
    <t>Fund management company</t>
  </si>
  <si>
    <t xml:space="preserve">Hömlur ehf. </t>
  </si>
  <si>
    <t>Hömlur fyrirtæki ehf.</t>
  </si>
  <si>
    <t>TM Tryggingar hf.</t>
  </si>
  <si>
    <t>Insurance company</t>
  </si>
  <si>
    <t>TM líftryggingar hf.</t>
  </si>
  <si>
    <t>Life insurance company</t>
  </si>
  <si>
    <t>Íslensk endurtrygging hf.</t>
  </si>
  <si>
    <t>Reinsurance company</t>
  </si>
  <si>
    <t>In the CCR framework, the main sources of differences are due to netting, potential future exposure and credit risk mitigation. In the credit risk framework, the main sources of differences are credit risk mitigation and credit conversion factors.</t>
  </si>
  <si>
    <t>See the Bank's Pillar III Risk Report 2025 - Chapter 8.1 - Management and policy</t>
  </si>
  <si>
    <t>See the Bank's Pillar III Risk Report 2025 - Chapter 8.3 - Assessment</t>
  </si>
  <si>
    <t>Landsbankinn sets itself goals to increase responsible lending by emphasising lending that aligns with the Bank's Sustainable Finance Framework. In 2026, the Bank's goal is to increase eligible lending by 10%, or ISK 28 billion. The Bank has also set a goal of 50% of all funding to be green by year-end 2027. At year-end 2025, 38% of the Bank's funding is green.</t>
  </si>
  <si>
    <t>See the Bank's Pillar III Risk Report 2025 - Chapter 8.2 - Control and monitoring</t>
  </si>
  <si>
    <t>See the Bank's Pillar III Risk Report 2025 - Chapter 2.2 - Risk identification</t>
  </si>
  <si>
    <t>See the Bank's Pillar III Risk Report 2025 - Chapter 8</t>
  </si>
  <si>
    <t>-</t>
  </si>
  <si>
    <t>Yes</t>
  </si>
  <si>
    <t>No</t>
  </si>
  <si>
    <t>See the Bank's Pillar III Risk Report 2025 - Chapter 9</t>
  </si>
  <si>
    <t>See the Bank's Annual Financial Statements 2025 - Note 46</t>
  </si>
  <si>
    <t>See the Bank's Pillar III Risk Report 2025 - Chapters 5.1 and 5.2</t>
  </si>
  <si>
    <t>See the Bank's Pillar III Risk Report 2025 - Chapter 3.5</t>
  </si>
  <si>
    <t>See the Bank's Consolidated Financial Statements 2025</t>
  </si>
  <si>
    <t xml:space="preserve">Loans and advances to customers </t>
  </si>
  <si>
    <t xml:space="preserve">Investments in equity-accounted associates </t>
  </si>
  <si>
    <t xml:space="preserve">Property and equipment </t>
  </si>
  <si>
    <t xml:space="preserve">Other liabilities </t>
  </si>
  <si>
    <t xml:space="preserve">Total exposure value </t>
  </si>
  <si>
    <t>Template CCA – Main features of regulatory own funds instruments and eligible liabilities instruments</t>
  </si>
  <si>
    <t>Index</t>
  </si>
  <si>
    <t>Own funds &amp; eligible liabilities</t>
  </si>
  <si>
    <t>Eligible liabilities</t>
  </si>
  <si>
    <t>Landsbankinn hf.</t>
  </si>
  <si>
    <t>ISIN: XS2936712905</t>
  </si>
  <si>
    <t>ISIN:  IS0000031649</t>
  </si>
  <si>
    <t>ISIN:  IS0000035020</t>
  </si>
  <si>
    <t>ISIN: IS0000036143</t>
  </si>
  <si>
    <t>ISIN: IS0000036150</t>
  </si>
  <si>
    <t>ISIN:  IS0000037133</t>
  </si>
  <si>
    <t>ISIN:  XS3199049217</t>
  </si>
  <si>
    <t>ISIN:  XS3168170176</t>
  </si>
  <si>
    <t>ISIN:  XS3167439275</t>
  </si>
  <si>
    <t>ISIN:  XS2411726438</t>
  </si>
  <si>
    <t>ISIN:  XS3102045443</t>
  </si>
  <si>
    <t>ISIN:  XS2779814750</t>
  </si>
  <si>
    <t>ISIN:  XS2913946989</t>
  </si>
  <si>
    <t>ISIN: XS3029367490</t>
  </si>
  <si>
    <t>ISIN: XS3037103960</t>
  </si>
  <si>
    <t>ISIN:  XS2900360111</t>
  </si>
  <si>
    <t>ISIN:  XS2900360038</t>
  </si>
  <si>
    <t>Public</t>
  </si>
  <si>
    <t>English and Icelandic</t>
  </si>
  <si>
    <t>English</t>
  </si>
  <si>
    <t>Additional Tier 1</t>
  </si>
  <si>
    <t>Tier 2</t>
  </si>
  <si>
    <t>Senior preferred</t>
  </si>
  <si>
    <t>Senior non preferred</t>
  </si>
  <si>
    <t>ISK 12,749 million</t>
  </si>
  <si>
    <t>ISK 2.365 million</t>
  </si>
  <si>
    <t>ISK 14.276 million</t>
  </si>
  <si>
    <t>ISK 3.234 million</t>
  </si>
  <si>
    <t>ISK 13.593 million</t>
  </si>
  <si>
    <t>ISK 8.131 million</t>
  </si>
  <si>
    <t>ISK 43.566 million</t>
  </si>
  <si>
    <t>ISK 4.982 million</t>
  </si>
  <si>
    <t>ISK 6.800 million</t>
  </si>
  <si>
    <t>ISK 44.278 million</t>
  </si>
  <si>
    <t>ISK 44.249 million</t>
  </si>
  <si>
    <t>ISK 45.921 million</t>
  </si>
  <si>
    <t>ISK 44.088 million</t>
  </si>
  <si>
    <t>ISK 17.635 million</t>
  </si>
  <si>
    <t>ISK 6.196 million</t>
  </si>
  <si>
    <t>ISK 13.581 million</t>
  </si>
  <si>
    <t>ISK 3.106 million</t>
  </si>
  <si>
    <t>USD 100 million</t>
  </si>
  <si>
    <t>ISK 1.700 million</t>
  </si>
  <si>
    <t>ISK 12.000 million</t>
  </si>
  <si>
    <t>ISK 3.000 million</t>
  </si>
  <si>
    <t>ISK 7.640 million</t>
  </si>
  <si>
    <t>EUR 300 million</t>
  </si>
  <si>
    <t>NOK 400 million</t>
  </si>
  <si>
    <t>SEK 500 million</t>
  </si>
  <si>
    <t>SEK 1.300 million</t>
  </si>
  <si>
    <t>NOK 500 million</t>
  </si>
  <si>
    <t>SEK 1.000 million</t>
  </si>
  <si>
    <t>NOK 250 million</t>
  </si>
  <si>
    <t>Liability – amortised cost</t>
  </si>
  <si>
    <t>Perpetual</t>
  </si>
  <si>
    <t>Dated</t>
  </si>
  <si>
    <t>n.a.</t>
  </si>
  <si>
    <t>Interest payment date falling in or nearest August 2028</t>
  </si>
  <si>
    <t>Interest payment date falling in or nearest March 2029</t>
  </si>
  <si>
    <t>Interest payment date falling in or nearest March 2030</t>
  </si>
  <si>
    <t>Semi-annually</t>
  </si>
  <si>
    <t>Floating</t>
  </si>
  <si>
    <t>Fixed 8.125% Semiannually</t>
  </si>
  <si>
    <t>CPI-indexed Fixed 3.85%</t>
  </si>
  <si>
    <t>CPI-indexed Fixed 4.95%</t>
  </si>
  <si>
    <t>CPI-indexed Fixed 9.60%</t>
  </si>
  <si>
    <t>CPI-indexed Fixed 5.70%</t>
  </si>
  <si>
    <t>CPI-indexed Fixed 5.06%</t>
  </si>
  <si>
    <t>Fixed 3.625%</t>
  </si>
  <si>
    <t>NIBOR + 0.87%</t>
  </si>
  <si>
    <t>STIBOR + 0.9%</t>
  </si>
  <si>
    <t>Fixed 0.75%</t>
  </si>
  <si>
    <t>Fixed 3.5%</t>
  </si>
  <si>
    <t>Fixed 5.00%</t>
  </si>
  <si>
    <t>Fixed 3.75%</t>
  </si>
  <si>
    <t>STIBOR + 1.50%</t>
  </si>
  <si>
    <t>NIBOR + 1.65%</t>
  </si>
  <si>
    <t>STIBOR + 1.80%</t>
  </si>
  <si>
    <t>STIBOR + 1.83%</t>
  </si>
  <si>
    <t>Non-convertible</t>
  </si>
  <si>
    <t>5.125% CET1</t>
  </si>
  <si>
    <t>Partial</t>
  </si>
  <si>
    <t>Temporary</t>
  </si>
  <si>
    <t>Fully discretionary</t>
  </si>
  <si>
    <t>Contractual</t>
  </si>
  <si>
    <t>https://www.landsbankinn.is/en/the-bank/investor-relations</t>
  </si>
  <si>
    <t>Insurance contract liabilities</t>
  </si>
  <si>
    <t>kgCO2e/MWh</t>
  </si>
  <si>
    <t>C33.14, D35.11, D35.12, D35.13, D35.14, F43.21</t>
  </si>
  <si>
    <t>C19.20, G46.12, G46.71</t>
  </si>
  <si>
    <t>C29.20</t>
  </si>
  <si>
    <t>C33.16, H51.10, H52.23</t>
  </si>
  <si>
    <t>H50.10, H50.2 , H50.20, H52.22, H52.24, H52.29</t>
  </si>
  <si>
    <t>C23.63</t>
  </si>
  <si>
    <t>C24.10, C24.42, G46.72</t>
  </si>
  <si>
    <r>
      <rPr>
        <b/>
        <sz val="8"/>
        <color theme="1"/>
        <rFont val="Arial"/>
        <family val="2"/>
      </rPr>
      <t>Note:</t>
    </r>
    <r>
      <rPr>
        <sz val="8"/>
        <color theme="1"/>
        <rFont val="Arial"/>
        <family val="2"/>
      </rPr>
      <t xml:space="preserve">
The bank has not committed to becoming a net-zero by 2050 or sooner but has its greenhouse gas emissions reduction goals verified by SBTi and aligned with the aims of the Paris Climate Agreement to limit global warming to below 1.5°C.
Information in this template relates to alignment metrics that can be measured against the Net Zero Emissions by 2050 Scenario as put forward by the International Energy Agency (IEA NEZ2050), covering the power sector. One of the bank's SBTi verified goals is to continue providing loans in the power sector for only renewable electricity through 2030, leaving out the reduction target. 
The bank has set targets for more sectors that are not measured against the IEA NEZ2050. For more information about the targets, see the SBTi summary, which is available at www.landsbankinn.is.</t>
    </r>
  </si>
  <si>
    <t>Private</t>
  </si>
  <si>
    <t>Disclosure reference date 31.12.2025: KPIs on flows</t>
  </si>
  <si>
    <t>Total gross carrying amount amount (in Million ISK)</t>
  </si>
  <si>
    <t>Gross carrying amount (Million ISK)</t>
  </si>
  <si>
    <t>Portfolio gross carrying amount (Million ISK)</t>
  </si>
  <si>
    <t>Accumulated impairment, accumulated negative changes in fair value due to credit risk and provisions (Million ISK)</t>
  </si>
  <si>
    <t>Landsbankinn's additional Pillar III disclosures</t>
  </si>
  <si>
    <t>The difference is due to different regulatory consolidation methods.</t>
  </si>
  <si>
    <t>Disclaimer</t>
  </si>
  <si>
    <t>Disclosure of overview of risk management, key prudential metrics and RWA</t>
  </si>
  <si>
    <t>Disclosure of risk management objectives and policies</t>
  </si>
  <si>
    <t>Disclosure of the scope of application</t>
  </si>
  <si>
    <t>Disclosure of own funds</t>
  </si>
  <si>
    <t>Disclosure of countercyclical capital buffers</t>
  </si>
  <si>
    <t>Disclosure of leverage ratio</t>
  </si>
  <si>
    <t>Disclosure of liquidity requirements</t>
  </si>
  <si>
    <t>Disclosure of credit risk quality</t>
  </si>
  <si>
    <t>Disclosure of credit risk mitigation techniques</t>
  </si>
  <si>
    <t>Disclosure of credit risk SA</t>
  </si>
  <si>
    <t>Disclosure of counterparty credit risk</t>
  </si>
  <si>
    <t>Disclosure of market risk</t>
  </si>
  <si>
    <t>Disclosure of credit valuation adjustment</t>
  </si>
  <si>
    <t>Disclosure of operational risk</t>
  </si>
  <si>
    <t>Disclosure of interest rate risk of non-trading book activities</t>
  </si>
  <si>
    <t>Disclosure of remuneration policy</t>
  </si>
  <si>
    <t>Disclosure of encumbered and unencumbered assets</t>
  </si>
  <si>
    <t>Disclosure of prudential disclosures on ESG risks</t>
  </si>
  <si>
    <t>Disclosure on MREL/TLAC</t>
  </si>
  <si>
    <r>
      <t>Capital ratios (as a percentage of risk</t>
    </r>
    <r>
      <rPr>
        <b/>
        <sz val="8"/>
        <rFont val="Arial"/>
        <family val="2"/>
      </rPr>
      <t>-weighted</t>
    </r>
    <r>
      <rPr>
        <b/>
        <sz val="8"/>
        <color rgb="FF000000"/>
        <rFont val="Arial"/>
        <family val="2"/>
      </rPr>
      <t xml:space="preserve"> exposure amount)</t>
    </r>
  </si>
  <si>
    <r>
      <t>Common Equity Tier</t>
    </r>
    <r>
      <rPr>
        <sz val="8"/>
        <color theme="1"/>
        <rFont val="Arial"/>
        <family val="2"/>
      </rPr>
      <t> </t>
    </r>
    <r>
      <rPr>
        <sz val="8"/>
        <color rgb="FF000000"/>
        <rFont val="Arial"/>
        <family val="2"/>
      </rPr>
      <t>1 ratio (%)</t>
    </r>
  </si>
  <si>
    <t>Table OVC – ICAAP information</t>
  </si>
  <si>
    <t>Point (a) of Article 435(1) CRR</t>
  </si>
  <si>
    <t>Assets</t>
  </si>
  <si>
    <t>Liabilities</t>
  </si>
  <si>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</si>
  <si>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</si>
  <si>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</si>
  <si>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</si>
  <si>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Source based on reference numbers/letters of the balance sheet under the regulatory scope of consolidation</t>
    </r>
    <r>
      <rPr>
        <sz val="8"/>
        <rFont val="Arial"/>
        <family val="2"/>
      </rPr>
      <t> </t>
    </r>
  </si>
  <si>
    <r>
      <t>Deferred tax assets arising from temporary differences (amount above 10% threshold, net of related tax liability where the conditions in Article 38</t>
    </r>
    <r>
      <rPr>
        <strike/>
        <sz val="8"/>
        <color rgb="FFFF0000"/>
        <rFont val="Arial"/>
        <family val="2"/>
      </rPr>
      <t xml:space="preserve"> </t>
    </r>
    <r>
      <rPr>
        <sz val="8"/>
        <rFont val="Arial"/>
        <family val="2"/>
      </rPr>
      <t>(3) CRR are met) (negative amount)</t>
    </r>
  </si>
  <si>
    <t>EU-56a </t>
  </si>
  <si>
    <t>(Adjustment for temporary exemption of exposures to central banks (if applicable))</t>
  </si>
  <si>
    <t>Adjustment for derivative financial instruments</t>
  </si>
  <si>
    <r>
      <rPr>
        <b/>
        <sz val="8"/>
        <color theme="1"/>
        <rFont val="Arial"/>
        <family val="2"/>
      </rPr>
      <t>T</t>
    </r>
    <r>
      <rPr>
        <b/>
        <sz val="8"/>
        <color rgb="FF000000"/>
        <rFont val="Arial"/>
        <family val="2"/>
      </rPr>
      <t>otal exposure measure</t>
    </r>
  </si>
  <si>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</si>
  <si>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</si>
  <si>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</si>
  <si>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Past due &gt; 90 days ≤ 180 days</t>
  </si>
  <si>
    <t>Past due &gt; 180 days ≤ 1 year</t>
  </si>
  <si>
    <t>Past due &gt; 1 year ≤ 2 years</t>
  </si>
  <si>
    <t>Past due &gt; 2 years ≤ 5 years</t>
  </si>
  <si>
    <t>Past due &gt; 5 years ≤ 7 years</t>
  </si>
  <si>
    <t>Of which SMEs</t>
  </si>
  <si>
    <t>Template EU CQ7: Collateral obtained by taking possession and execution processes</t>
  </si>
  <si>
    <t>Collateral obtained by taking possession</t>
  </si>
  <si>
    <t>Collateral obtained by taking possession classified as Property Plant and Equipment (PP&amp;E)</t>
  </si>
  <si>
    <t>Collateral obtained by taking possession other than classified as PP&amp;E Property Plant and Equipment</t>
  </si>
  <si>
    <t>Template EU CR3: CRM techniques overview - Disclosure of the use of credit risk mitigation techniques</t>
  </si>
  <si>
    <r>
      <rPr>
        <sz val="8"/>
        <color rgb="FF000000"/>
        <rFont val="Arial"/>
        <family val="2"/>
      </rPr>
      <t>Of which</t>
    </r>
    <r>
      <rPr>
        <b/>
        <sz val="8"/>
        <color rgb="FF000000"/>
        <rFont val="Arial"/>
        <family val="2"/>
      </rPr>
      <t xml:space="preserve"> secured by collateral </t>
    </r>
  </si>
  <si>
    <r>
      <rPr>
        <sz val="8"/>
        <color rgb="FF000000"/>
        <rFont val="Arial"/>
        <family val="2"/>
      </rPr>
      <t xml:space="preserve">Of which </t>
    </r>
    <r>
      <rPr>
        <b/>
        <sz val="8"/>
        <color rgb="FF000000"/>
        <rFont val="Arial"/>
        <family val="2"/>
      </rPr>
      <t>secured by financial guarantees</t>
    </r>
  </si>
  <si>
    <r>
      <rPr>
        <sz val="8"/>
        <color rgb="FF000000"/>
        <rFont val="Arial"/>
        <family val="2"/>
      </rPr>
      <t xml:space="preserve">Of which </t>
    </r>
    <r>
      <rPr>
        <b/>
        <sz val="8"/>
        <color rgb="FF000000"/>
        <rFont val="Arial"/>
        <family val="2"/>
      </rPr>
      <t>secured by credit derivatives</t>
    </r>
  </si>
  <si>
    <t>Concentration limits on collateral pools and sources of funding (both products and counterparties)</t>
  </si>
  <si>
    <t>Customised measurement tools or metrics that assess the structure of the bank’s balance sheet or that project cash flows and future liquidity positions, taking into account off-balance sheet risks which are specific to that bank</t>
  </si>
  <si>
    <t>Liquidity exposures and funding needs at the level of individual legal entities, foreign branches and subsidiaries, taking into account legal, regulatory and operational limitations on the transferability of liquidity</t>
  </si>
  <si>
    <t>Balance sheet and off-balance sheet items broken down into maturity buckets and the resultant liquidity gaps</t>
  </si>
  <si>
    <t>Currency and units (ISK million)</t>
  </si>
  <si>
    <r>
      <t>Performing loans to non- financial corporate clients, loans to retail and small business customers, and loans to sovereigns,</t>
    </r>
    <r>
      <rPr>
        <i/>
        <sz val="8"/>
        <color theme="9" tint="-0.249977111117893"/>
        <rFont val="Arial"/>
        <family val="2"/>
      </rPr>
      <t xml:space="preserve"> </t>
    </r>
    <r>
      <rPr>
        <i/>
        <sz val="8"/>
        <color theme="1"/>
        <rFont val="Arial"/>
        <family val="2"/>
      </rPr>
      <t>and PSEs, of which:</t>
    </r>
  </si>
  <si>
    <r>
      <t>NSFR derivative assets</t>
    </r>
    <r>
      <rPr>
        <sz val="8"/>
        <color theme="1"/>
        <rFont val="Arial"/>
        <family val="2"/>
      </rPr>
      <t> </t>
    </r>
  </si>
  <si>
    <t>Of which collateral and financial guarantees received on  nonperforming exposures with forbearance measures</t>
  </si>
  <si>
    <r>
      <t>Article 453 (c) CRR</t>
    </r>
    <r>
      <rPr>
        <b/>
        <sz val="8"/>
        <color theme="1"/>
        <rFont val="Arial"/>
        <family val="2"/>
      </rPr>
      <t xml:space="preserve">
</t>
    </r>
  </si>
  <si>
    <r>
      <t>(c)</t>
    </r>
    <r>
      <rPr>
        <b/>
        <sz val="8"/>
        <color theme="1"/>
        <rFont val="Arial"/>
        <family val="2"/>
      </rPr>
      <t xml:space="preserve">
</t>
    </r>
  </si>
  <si>
    <t>See the Bank's Pillar III Risk Report 2025 - Chapter 4.1.4</t>
  </si>
  <si>
    <r>
      <rPr>
        <b/>
        <sz val="8"/>
        <rFont val="Arial"/>
        <family val="2"/>
      </rPr>
      <t>Article 439 (a) CRR</t>
    </r>
    <r>
      <rPr>
        <sz val="8"/>
        <rFont val="Arial"/>
        <family val="2"/>
      </rPr>
      <t xml:space="preserve">
Description of the methodology used to assign internal capital and credit limits for counterparty credit exposures, including the methods to assign those limits to exposures to central counterparties</t>
    </r>
  </si>
  <si>
    <r>
      <rPr>
        <b/>
        <sz val="8"/>
        <color theme="1"/>
        <rFont val="Arial"/>
        <family val="2"/>
      </rPr>
      <t>Article 439 (b) CRR</t>
    </r>
    <r>
      <rPr>
        <sz val="8"/>
        <color theme="1"/>
        <rFont val="Arial"/>
        <family val="2"/>
      </rPr>
      <t xml:space="preserve">
Description of policies related to guarantees and other credit risk mitigants, such as the policies for securing collateral and establishing credit reserves</t>
    </r>
  </si>
  <si>
    <r>
      <rPr>
        <b/>
        <sz val="8"/>
        <rFont val="Arial"/>
        <family val="2"/>
      </rPr>
      <t xml:space="preserve">Article 439 (c) CRR
</t>
    </r>
    <r>
      <rPr>
        <sz val="8"/>
        <rFont val="Arial"/>
        <family val="2"/>
      </rPr>
      <t>Description of policies with respect to Wrong-Way risk as defined in Article 291 of the CRR</t>
    </r>
  </si>
  <si>
    <r>
      <rPr>
        <b/>
        <sz val="8"/>
        <rFont val="Arial"/>
        <family val="2"/>
      </rPr>
      <t>Article 431 (3) and (4) CRR</t>
    </r>
    <r>
      <rPr>
        <sz val="8"/>
        <rFont val="Arial"/>
        <family val="2"/>
      </rPr>
      <t xml:space="preserve">
Any other risk management objectives and relevant policies related to CCR</t>
    </r>
  </si>
  <si>
    <r>
      <rPr>
        <b/>
        <sz val="8"/>
        <color theme="1"/>
        <rFont val="Arial"/>
        <family val="2"/>
      </rPr>
      <t>Article 439 (d) CRR</t>
    </r>
    <r>
      <rPr>
        <sz val="8"/>
        <color theme="1"/>
        <rFont val="Arial"/>
        <family val="2"/>
      </rPr>
      <t xml:space="preserve">
The amount of collateral the institution would have to provide if its credit rating was downgraded</t>
    </r>
  </si>
  <si>
    <t>Alpha used for computing regulatory exposure value</t>
  </si>
  <si>
    <r>
      <t>EU</t>
    </r>
    <r>
      <rPr>
        <sz val="8"/>
        <color rgb="FFFF0000"/>
        <rFont val="Arial"/>
        <family val="2"/>
      </rPr>
      <t>-</t>
    </r>
    <r>
      <rPr>
        <sz val="8"/>
        <rFont val="Arial"/>
        <family val="2"/>
      </rPr>
      <t>1</t>
    </r>
  </si>
  <si>
    <r>
      <t>EU</t>
    </r>
    <r>
      <rPr>
        <sz val="8"/>
        <color rgb="FFFF0000"/>
        <rFont val="Arial"/>
        <family val="2"/>
      </rPr>
      <t>-</t>
    </r>
    <r>
      <rPr>
        <sz val="8"/>
        <rFont val="Arial"/>
        <family val="2"/>
      </rPr>
      <t>2</t>
    </r>
  </si>
  <si>
    <r>
      <t>Template EU CCR5 – Composition of collateral for CCR exposure</t>
    </r>
    <r>
      <rPr>
        <b/>
        <strike/>
        <sz val="8"/>
        <rFont val="Arial"/>
        <family val="2"/>
      </rPr>
      <t>s</t>
    </r>
  </si>
  <si>
    <r>
      <t>Points (a) and (d) of Article 435 (1) CRR</t>
    </r>
    <r>
      <rPr>
        <sz val="8"/>
        <color rgb="FF000000"/>
        <rFont val="Arial"/>
        <family val="2"/>
      </rPr>
      <t xml:space="preserve">
A description of the institution's strategies and processes to manage market risk and a description of the institution's policies for hedging and mitigating risk and strategies and processes for monitoring the continuing effectiveness of hedges. </t>
    </r>
  </si>
  <si>
    <r>
      <t>Point (c ) of Article 435 (1) CRR</t>
    </r>
    <r>
      <rPr>
        <sz val="8"/>
        <color theme="1"/>
        <rFont val="Arial"/>
        <family val="2"/>
      </rPr>
      <t xml:space="preserve">
Scope and nature of risk reporting and measurement systems</t>
    </r>
  </si>
  <si>
    <r>
      <rPr>
        <b/>
        <sz val="8"/>
        <color rgb="FF000000"/>
        <rFont val="Arial"/>
        <family val="2"/>
      </rPr>
      <t>Paragraph (1) of Article 445 CRR</t>
    </r>
    <r>
      <rPr>
        <sz val="8"/>
        <color rgb="FF000000"/>
        <rFont val="Arial"/>
        <family val="2"/>
      </rPr>
      <t xml:space="preserve"> 
A general overview of the trading book positions for institutions that use the Simplified Standardised Approach or the Alternative Standardised Approach.</t>
    </r>
  </si>
  <si>
    <r>
      <t xml:space="preserve">Point (b) of Article 435 (1) CRR
</t>
    </r>
    <r>
      <rPr>
        <sz val="8"/>
        <color theme="1"/>
        <rFont val="Arial"/>
        <family val="2"/>
      </rPr>
      <t xml:space="preserve">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r>
  </si>
  <si>
    <t>m ISK</t>
  </si>
  <si>
    <t>Description of insolvency rank (free text)</t>
  </si>
  <si>
    <r>
      <t>Description of insolvency rank</t>
    </r>
    <r>
      <rPr>
        <strike/>
        <sz val="8"/>
        <rFont val="Arial"/>
        <family val="2"/>
      </rPr>
      <t>ing</t>
    </r>
    <r>
      <rPr>
        <sz val="8"/>
        <rFont val="Arial"/>
        <family val="2"/>
      </rPr>
      <t xml:space="preserve"> (free text)</t>
    </r>
  </si>
  <si>
    <t xml:space="preserve">Amount of non subordinated instruments eligible, where applicable after application of Article 72b (3) CRR </t>
  </si>
  <si>
    <r>
      <t>Own funds and eligible liabilities: Non-regulatory capital elements</t>
    </r>
    <r>
      <rPr>
        <b/>
        <sz val="8"/>
        <color rgb="FF7030A0"/>
        <rFont val="Arial"/>
        <family val="2"/>
      </rPr>
      <t xml:space="preserve"> </t>
    </r>
  </si>
  <si>
    <r>
      <t>Eligible liabilities instruments</t>
    </r>
    <r>
      <rPr>
        <strike/>
        <sz val="8"/>
        <rFont val="Arial"/>
        <family val="2"/>
      </rPr>
      <t xml:space="preserve"> </t>
    </r>
    <r>
      <rPr>
        <sz val="8"/>
        <rFont val="Arial"/>
        <family val="2"/>
      </rPr>
      <t>issued directly by the resolution entity that are subordinated to excluded liabilities (not grandfathered)</t>
    </r>
  </si>
  <si>
    <t>CET1 (as a percentage of TREA) available after meeting the resolution group’s requirements</t>
  </si>
  <si>
    <t>See the Bank's Pillar III Risk Report 2025 - Chapter 1</t>
  </si>
  <si>
    <t>See the Bank's Pillar III Risk Report 2025 - Chapter 4.1</t>
  </si>
  <si>
    <t>See the Bank's Pillar III Risk Report 2025 - Chapter 4.1.6</t>
  </si>
  <si>
    <t>See the Bank's Annual Financial Statements 2025 - Note 84.12(g)</t>
  </si>
  <si>
    <r>
      <t>Point (a) of Article 445a(1) CRR</t>
    </r>
    <r>
      <rPr>
        <sz val="8"/>
        <color rgb="FF000000"/>
        <rFont val="Arial"/>
        <family val="2"/>
      </rPr>
      <t xml:space="preserve">
A description of the institution's processes to manage credit valuation adjustment risk, including:
- a description of the processes implemented to identify, measure, monitor and control the institution’s credit valuation adjustment risks;
- a description of their policies for hedging and mitigating risk and strategies and processes for monitoring the continuing effectiveness of hedges.</t>
    </r>
  </si>
  <si>
    <r>
      <t>Point (b) of Article 445a(1) CRR</t>
    </r>
    <r>
      <rPr>
        <sz val="8"/>
        <color rgb="FF000000"/>
        <rFont val="Arial"/>
        <family val="2"/>
      </rPr>
      <t xml:space="preserve">
An explanation whether the institution meets all the conditions set out in Article 273a(2); where those conditions are met, whether institution has chosen to calculate the own funds requirements for CVA risk using the simplified approach set out in Article 385; where institutions have chosen to calculate the own funds requirements for CVA risk using the simplified approach, the own funds requirements for CVA risk in accordance with that approach.</t>
    </r>
  </si>
  <si>
    <r>
      <t xml:space="preserve">Using </t>
    </r>
    <r>
      <rPr>
        <b/>
        <sz val="8"/>
        <color rgb="FF000000"/>
        <rFont val="Arial"/>
        <family val="2"/>
      </rPr>
      <t>€</t>
    </r>
    <r>
      <rPr>
        <b/>
        <sz val="8"/>
        <color theme="1"/>
        <rFont val="Arial"/>
        <family val="2"/>
      </rPr>
      <t>20,000 threshold</t>
    </r>
  </si>
  <si>
    <r>
      <t xml:space="preserve">Using </t>
    </r>
    <r>
      <rPr>
        <b/>
        <sz val="8"/>
        <color rgb="FF000000"/>
        <rFont val="Arial"/>
        <family val="2"/>
      </rPr>
      <t>€10</t>
    </r>
    <r>
      <rPr>
        <b/>
        <sz val="8"/>
        <color theme="1"/>
        <rFont val="Arial"/>
        <family val="2"/>
      </rPr>
      <t>0,000 threshold</t>
    </r>
  </si>
  <si>
    <t>Accounting approach</t>
  </si>
  <si>
    <t>Assets, collateral received and own
debt securities issued other than covered bonds and securitisations encumbered</t>
  </si>
  <si>
    <t>See the Bank's Pillar III Risk Report 2025 - Chapter 2.3.3</t>
  </si>
  <si>
    <t>See the Bank's Pillar III Risk Report 2025 - Chapter 2.4 &amp; 7.1.1</t>
  </si>
  <si>
    <t>See the Bank's Pillar III Risk Report 2025 - Chapter 7.1.3</t>
  </si>
  <si>
    <t>See the Bank's Pillar III Risk Report 2025 - Chapter 7.2</t>
  </si>
  <si>
    <t>31.12.2025: KPIs on stock</t>
  </si>
  <si>
    <r>
      <t xml:space="preserve">Assets excluded from the numerator for GAR calculation (covered in the denominator) </t>
    </r>
    <r>
      <rPr>
        <b/>
        <sz val="8"/>
        <rFont val="Arial"/>
        <family val="2"/>
      </rPr>
      <t>but included in the numerator and denominator of the BTAR</t>
    </r>
  </si>
  <si>
    <t>Table 1 ESGA - Qualitative information on Environmental risk</t>
  </si>
  <si>
    <t>Table 2 ESGB - Qualitative information on Social risk</t>
  </si>
  <si>
    <t>Table 3 ESGC- Qualitative information on Governance risk</t>
  </si>
  <si>
    <t>Template 1 ESG1: Banking book- Indicators of potential climate Change transition risk: Credit quality of exposures by sector, emissions and residual maturity</t>
  </si>
  <si>
    <t>Template 2 ESG2: Banking book - Indicators of potential climate change transition risk: Loans collateralised by immovable property - Energy efficiency of the collateral</t>
  </si>
  <si>
    <t>Template 3 ESG3: Banking book - Indicators of potential climate change transition risk: Alignment metrics</t>
  </si>
  <si>
    <t>Template 4 ESG4: Banking book - Indicators of potential climate change transition risk: Exposures to top 20 carbon-intensive firms</t>
  </si>
  <si>
    <t>Template 5 ESG5: Banking book - Indicators of potential climate change physical risk: Exposures subject to physical risk</t>
  </si>
  <si>
    <t>Template 6 ESG6 - Summary of key performance indicators (KPIs) on the Taxonomy-aligned exposures</t>
  </si>
  <si>
    <t>Template 7 ESG7 - Mitigating actions: Assets for the calculation of GAR</t>
  </si>
  <si>
    <t>Template 8 ESG8 - GAR (%)</t>
  </si>
  <si>
    <t>Template 9 ESG9 - Mitigating actions: BTAR</t>
  </si>
  <si>
    <t>Template 10 ESG10 - Other climate change mitigating actions that are not covered in Regulation (EU) 2020/852</t>
  </si>
  <si>
    <t>(Exposures excluded from the total exposure measure in accordance with point (c ) and point (ca) of Article 429a(1) CRR)</t>
  </si>
  <si>
    <t xml:space="preserve">This publication has been prepared by Landsbankinn for information purposes only. It is not an offer or solicitation to any offers to purchase or sell any securities, currency or financial instruments. Whilst reasonable care has been taken to ensure that the content of this publication is not untrue or misleading, no representation is made as to its accuracy or completeness, and no liability is accepted for any loss arising from reliance on it. Landsbankinn, its affiliates or staff may perform business services, hold, establish, change or cease to hold positions in any securities, currency or financial instrument mentioned in this publication. Amounts are in ISK millions unless otherwise stated. Landsbankinn is regulated by FSA Iceland. Copyright 2026 Landsbankinn hf. All rights reserved. This publication is protected by copyright and may not be reproduced in whole or in part without permission. </t>
  </si>
  <si>
    <t>Table EU LIQB  on qualitative information on LCR, which complements template EU LIQ1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</si>
</sst>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164" formatCode="#,##0,,;\-0;\-;@"/>
    <numFmt numFmtId="165" formatCode="_-* #,##0\ _k_r_-;\-* #,##0\ _k_r_-;_-* &quot;-&quot;\ _k_r_-;_-@_-"/>
    <numFmt numFmtId="166" formatCode="0.0%"/>
    <numFmt numFmtId="167" formatCode="#,##0,,"/>
    <numFmt numFmtId="168" formatCode="_-* #,##0_-;\-* #,##0_-;_-* &quot;-&quot;??_-;_-@_-"/>
    <numFmt numFmtId="169" formatCode="0.0"/>
    <numFmt numFmtId="170" formatCode="#\.##0,,;\-#,##0,,;&quot;-&quot;"/>
    <numFmt numFmtId="171" formatCode="#,##0;\-#,##0;&quot;-&quot;"/>
    <numFmt numFmtId="172" formatCode="##,##0,,;\-#,##0,,;&quot;-&quot;"/>
    <numFmt numFmtId="173" formatCode="#,##0.00;\-#,##0.00;&quot;-&quot;"/>
  </numFmts>
  <fonts count="72">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b/>
      <sz val="11"/>
      <color theme="9"/>
      <name val="Calibri"/>
      <family val="2"/>
      <scheme val="minor"/>
    </font>
    <font>
      <sz val="11"/>
      <color theme="1"/>
      <name val="Calibri"/>
      <family val="2"/>
      <scheme val="minor"/>
    </font>
    <font>
      <sz val="10"/>
      <color theme="1"/>
      <name val="Arial"/>
      <family val="2"/>
    </font>
    <font>
      <sz val="8"/>
      <color theme="1"/>
      <name val="Calibri"/>
      <family val="2"/>
      <scheme val="minor"/>
    </font>
    <font>
      <sz val="9"/>
      <color rgb="FFFF0000"/>
      <name val="Calibri"/>
      <family val="2"/>
      <scheme val="minor"/>
    </font>
    <font>
      <sz val="8"/>
      <name val="Calibri"/>
      <family val="2"/>
      <scheme val="minor"/>
    </font>
    <font>
      <strike/>
      <sz val="9"/>
      <color rgb="FFFF0000"/>
      <name val="Calibri"/>
      <family val="2"/>
      <scheme val="minor"/>
    </font>
    <font>
      <sz val="11"/>
      <color theme="1"/>
      <name val="Calibri"/>
      <family val="2"/>
      <charset val="238"/>
      <scheme val="minor"/>
    </font>
    <font>
      <i/>
      <strike/>
      <sz val="11"/>
      <color rgb="FFFF0000"/>
      <name val="Calibri"/>
      <family val="2"/>
      <scheme val="minor"/>
    </font>
    <font>
      <b/>
      <i/>
      <sz val="8.5"/>
      <color theme="1"/>
      <name val="Segoe UI"/>
      <family val="2"/>
    </font>
    <font>
      <i/>
      <sz val="8"/>
      <color theme="1"/>
      <name val="Segoe UI"/>
      <family val="2"/>
    </font>
    <font>
      <sz val="8.5"/>
      <color theme="1"/>
      <name val="Segoe UI"/>
      <family val="2"/>
    </font>
    <font>
      <b/>
      <sz val="10"/>
      <name val="Arial"/>
      <family val="2"/>
    </font>
    <font>
      <sz val="11"/>
      <color theme="1"/>
      <name val="Segoe UI"/>
      <family val="2"/>
    </font>
    <font>
      <sz val="8"/>
      <color rgb="FFFF0000"/>
      <name val="Calibri"/>
      <family val="2"/>
      <scheme val="minor"/>
    </font>
    <font>
      <sz val="11"/>
      <color theme="1"/>
      <name val="Arial"/>
      <family val="2"/>
    </font>
    <font>
      <b/>
      <sz val="8"/>
      <name val="Arial"/>
      <family val="2"/>
    </font>
    <font>
      <sz val="8"/>
      <color rgb="FF000000"/>
      <name val="Arial"/>
      <family val="2"/>
    </font>
    <font>
      <sz val="8"/>
      <color theme="1"/>
      <name val="Arial"/>
      <family val="2"/>
    </font>
    <font>
      <b/>
      <sz val="8"/>
      <color theme="1"/>
      <name val="Arial"/>
      <family val="2"/>
    </font>
    <font>
      <sz val="11"/>
      <color theme="1"/>
      <name val="Calibri"/>
      <family val="2"/>
    </font>
    <font>
      <sz val="8"/>
      <color theme="1"/>
      <name val="Arial"/>
    </font>
    <font>
      <b/>
      <sz val="8"/>
      <color rgb="FFFFFFFF"/>
      <name val="Arial"/>
      <family val="2"/>
    </font>
    <font>
      <sz val="8"/>
      <color rgb="FF000000"/>
      <name val="Calibri"/>
      <family val="2"/>
    </font>
    <font>
      <sz val="8"/>
      <color rgb="FF000000"/>
      <name val="Arial"/>
    </font>
    <font>
      <u/>
      <sz val="8"/>
      <color rgb="FF1E3C5A"/>
      <name val="Calibri"/>
      <family val="2"/>
    </font>
    <font>
      <b/>
      <sz val="8"/>
      <color theme="1"/>
      <name val="Calibri"/>
      <family val="2"/>
      <scheme val="minor"/>
    </font>
    <font>
      <b/>
      <sz val="11"/>
      <color theme="4"/>
      <name val="Arial"/>
      <family val="2"/>
    </font>
    <font>
      <b/>
      <sz val="10"/>
      <color theme="0"/>
      <name val="Arial"/>
      <family val="2"/>
    </font>
    <font>
      <u/>
      <sz val="10"/>
      <color theme="10"/>
      <name val="Arial"/>
      <family val="2"/>
    </font>
    <font>
      <sz val="8"/>
      <name val="Arial"/>
      <family val="2"/>
    </font>
    <font>
      <b/>
      <sz val="8"/>
      <color theme="0"/>
      <name val="Arial"/>
      <family val="2"/>
    </font>
    <font>
      <sz val="8"/>
      <color theme="0"/>
      <name val="Arial"/>
      <family val="2"/>
    </font>
    <font>
      <b/>
      <u/>
      <sz val="8"/>
      <color theme="0"/>
      <name val="Arial"/>
      <family val="2"/>
    </font>
    <font>
      <b/>
      <sz val="8"/>
      <color rgb="FF000000"/>
      <name val="Arial"/>
      <family val="2"/>
    </font>
    <font>
      <i/>
      <sz val="8"/>
      <color rgb="FFAA322F"/>
      <name val="Arial"/>
      <family val="2"/>
    </font>
    <font>
      <sz val="8"/>
      <color rgb="FFFF0000"/>
      <name val="Arial"/>
      <family val="2"/>
    </font>
    <font>
      <sz val="11"/>
      <color theme="0"/>
      <name val="Calibri"/>
      <family val="2"/>
      <scheme val="minor"/>
    </font>
    <font>
      <i/>
      <sz val="8"/>
      <color theme="1"/>
      <name val="Arial"/>
      <family val="2"/>
    </font>
    <font>
      <strike/>
      <sz val="8"/>
      <color rgb="FFFF0000"/>
      <name val="Arial"/>
      <family val="2"/>
    </font>
    <font>
      <b/>
      <i/>
      <sz val="8"/>
      <name val="Arial"/>
      <family val="2"/>
    </font>
    <font>
      <i/>
      <sz val="8"/>
      <color rgb="FF000000"/>
      <name val="Arial"/>
      <family val="2"/>
    </font>
    <font>
      <b/>
      <sz val="8"/>
      <color rgb="FFFF0000"/>
      <name val="Arial"/>
      <family val="2"/>
    </font>
    <font>
      <strike/>
      <sz val="8"/>
      <name val="Arial"/>
      <family val="2"/>
    </font>
    <font>
      <b/>
      <i/>
      <sz val="8"/>
      <color theme="1"/>
      <name val="Arial"/>
      <family val="2"/>
    </font>
    <font>
      <i/>
      <sz val="8"/>
      <name val="Arial"/>
      <family val="2"/>
    </font>
    <font>
      <u/>
      <sz val="8"/>
      <color rgb="FF008080"/>
      <name val="Arial"/>
      <family val="2"/>
    </font>
    <font>
      <i/>
      <sz val="8"/>
      <color theme="9" tint="-0.249977111117893"/>
      <name val="Arial"/>
      <family val="2"/>
    </font>
    <font>
      <b/>
      <sz val="8"/>
      <color rgb="FF2F5773"/>
      <name val="Arial"/>
      <family val="2"/>
    </font>
    <font>
      <b/>
      <sz val="8"/>
      <color theme="0"/>
      <name val="Arial "/>
    </font>
    <font>
      <b/>
      <sz val="8"/>
      <color theme="1"/>
      <name val="Arial "/>
    </font>
    <font>
      <sz val="8"/>
      <color theme="1"/>
      <name val="Arial "/>
    </font>
    <font>
      <b/>
      <sz val="8"/>
      <name val="Arial "/>
    </font>
    <font>
      <sz val="8"/>
      <name val="Arial "/>
    </font>
    <font>
      <b/>
      <strike/>
      <sz val="8"/>
      <name val="Arial"/>
      <family val="2"/>
    </font>
    <font>
      <sz val="8"/>
      <color theme="0" tint="-0.499984740745262"/>
      <name val="Arial"/>
      <family val="2"/>
    </font>
    <font>
      <b/>
      <sz val="8"/>
      <color rgb="FF7030A0"/>
      <name val="Arial"/>
      <family val="2"/>
    </font>
    <font>
      <sz val="8"/>
      <color indexed="10"/>
      <name val="Arial"/>
      <family val="2"/>
    </font>
    <font>
      <strike/>
      <sz val="8"/>
      <name val="Arial "/>
    </font>
    <font>
      <sz val="8"/>
      <color rgb="FF00B050"/>
      <name val="Arial"/>
      <family val="2"/>
    </font>
    <font>
      <sz val="8"/>
      <color rgb="FF00B0F0"/>
      <name val="Arial"/>
      <family val="2"/>
    </font>
    <font>
      <b/>
      <u/>
      <sz val="8"/>
      <name val="Arial"/>
      <family val="2"/>
    </font>
    <font>
      <b/>
      <sz val="8"/>
      <name val="Calibri"/>
      <family val="2"/>
      <scheme val="minor"/>
    </font>
    <font>
      <strike/>
      <sz val="8"/>
      <name val="Calibri"/>
      <family val="2"/>
      <scheme val="minor"/>
    </font>
    <font>
      <i/>
      <sz val="8"/>
      <name val="Calibri"/>
      <family val="2"/>
      <scheme val="minor"/>
    </font>
    <font>
      <b/>
      <u/>
      <sz val="8"/>
      <color theme="1"/>
      <name val="Arial"/>
      <family val="2"/>
    </font>
    <font>
      <b/>
      <sz val="10"/>
      <color theme="4"/>
      <name val="Arial"/>
      <family val="2"/>
    </font>
  </fonts>
  <fills count="20">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FF"/>
        <bgColor indexed="64"/>
      </patternFill>
    </fill>
    <fill>
      <patternFill patternType="solid">
        <fgColor rgb="FFBFBFBF"/>
        <bgColor indexed="64"/>
      </patternFill>
    </fill>
    <fill>
      <patternFill patternType="solid">
        <fgColor theme="0" tint="-0.499984740745262"/>
        <bgColor indexed="64"/>
      </patternFill>
    </fill>
    <fill>
      <patternFill patternType="solid">
        <fgColor theme="0"/>
        <bgColor indexed="64"/>
      </patternFill>
    </fill>
    <fill>
      <patternFill patternType="solid">
        <fgColor rgb="FFE7E6E6"/>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bgColor indexed="64"/>
      </patternFill>
    </fill>
    <fill>
      <patternFill patternType="lightGray">
        <bgColor theme="0" tint="-0.14996795556505021"/>
      </patternFill>
    </fill>
    <fill>
      <patternFill patternType="solid">
        <fgColor rgb="FF1E3C5A"/>
        <bgColor rgb="FF000000"/>
      </patternFill>
    </fill>
    <fill>
      <patternFill patternType="solid">
        <fgColor rgb="FFBFBFBF"/>
        <bgColor rgb="FF000000"/>
      </patternFill>
    </fill>
    <fill>
      <patternFill patternType="solid">
        <fgColor theme="4"/>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rgb="FF000000"/>
      </right>
      <top style="medium">
        <color rgb="FF000000"/>
      </top>
      <bottom/>
      <diagonal/>
    </border>
    <border>
      <left/>
      <right style="medium">
        <color indexed="64"/>
      </right>
      <top style="medium">
        <color indexed="64"/>
      </top>
      <bottom/>
      <diagonal/>
    </border>
    <border>
      <left/>
      <right style="medium">
        <color rgb="FF000000"/>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9">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0" fontId="4" fillId="0" borderId="0" applyNumberFormat="0" applyFill="0" applyBorder="0" applyAlignment="0" applyProtection="0"/>
    <xf numFmtId="0" fontId="12" fillId="0" borderId="0"/>
    <xf numFmtId="0" fontId="18" fillId="0" borderId="0"/>
    <xf numFmtId="0" fontId="2" fillId="0" borderId="0"/>
    <xf numFmtId="0" fontId="2" fillId="0" borderId="0"/>
    <xf numFmtId="0" fontId="2" fillId="0" borderId="0"/>
    <xf numFmtId="0" fontId="17" fillId="3" borderId="7" applyFont="0" applyBorder="0">
      <alignment horizontal="center" wrapText="1"/>
    </xf>
    <xf numFmtId="0" fontId="2" fillId="0" borderId="0"/>
    <xf numFmtId="0" fontId="6" fillId="0" borderId="0"/>
    <xf numFmtId="9"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0" fontId="6" fillId="0" borderId="0"/>
  </cellStyleXfs>
  <cellXfs count="1158">
    <xf numFmtId="0" fontId="0" fillId="0" borderId="0" xfId="0"/>
    <xf numFmtId="0" fontId="0" fillId="0" borderId="0" xfId="0" applyAlignment="1">
      <alignment vertical="center"/>
    </xf>
    <xf numFmtId="0" fontId="21" fillId="0" borderId="1" xfId="0" applyFont="1" applyBorder="1"/>
    <xf numFmtId="0" fontId="23" fillId="0" borderId="0" xfId="0" applyFont="1"/>
    <xf numFmtId="0" fontId="23" fillId="0" borderId="0" xfId="0" applyFont="1" applyAlignment="1">
      <alignment horizontal="center" vertical="center"/>
    </xf>
    <xf numFmtId="0" fontId="23" fillId="0" borderId="1" xfId="0" applyFont="1" applyBorder="1" applyAlignment="1">
      <alignment horizontal="center"/>
    </xf>
    <xf numFmtId="0" fontId="23" fillId="0" borderId="1" xfId="0" applyFont="1" applyBorder="1" applyAlignment="1">
      <alignment horizontal="center" vertical="center"/>
    </xf>
    <xf numFmtId="0" fontId="23" fillId="0" borderId="1" xfId="0" applyFont="1" applyBorder="1"/>
    <xf numFmtId="0" fontId="22" fillId="0" borderId="1" xfId="0" applyFont="1" applyBorder="1" applyAlignment="1">
      <alignment horizontal="left" vertical="center" wrapText="1"/>
    </xf>
    <xf numFmtId="0" fontId="27" fillId="17" borderId="0" xfId="0" applyFont="1" applyFill="1"/>
    <xf numFmtId="0" fontId="22" fillId="0" borderId="1" xfId="0" applyFont="1" applyBorder="1" applyAlignment="1">
      <alignment horizontal="center" vertical="center"/>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2" fillId="0" borderId="0" xfId="0" applyFont="1" applyAlignment="1">
      <alignment horizontal="center" vertical="center" wrapText="1"/>
    </xf>
    <xf numFmtId="164" fontId="23" fillId="0" borderId="1" xfId="0" applyNumberFormat="1" applyFont="1" applyBorder="1" applyAlignment="1">
      <alignment vertical="center" wrapText="1"/>
    </xf>
    <xf numFmtId="0" fontId="35" fillId="0" borderId="0" xfId="0" applyFont="1"/>
    <xf numFmtId="0" fontId="35"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1" xfId="0" applyFont="1" applyBorder="1" applyAlignment="1">
      <alignment vertical="center" wrapText="1"/>
    </xf>
    <xf numFmtId="3" fontId="35" fillId="0" borderId="1" xfId="0" applyNumberFormat="1" applyFont="1" applyBorder="1" applyAlignment="1">
      <alignment horizontal="right" vertical="center" wrapText="1"/>
    </xf>
    <xf numFmtId="0" fontId="35" fillId="0" borderId="1" xfId="0" applyFont="1" applyBorder="1" applyAlignment="1">
      <alignment horizontal="left" vertical="center" wrapText="1" indent="1"/>
    </xf>
    <xf numFmtId="0" fontId="35" fillId="7" borderId="1" xfId="0" applyFont="1" applyFill="1" applyBorder="1" applyAlignment="1">
      <alignment horizontal="center" vertical="center" wrapText="1"/>
    </xf>
    <xf numFmtId="0" fontId="35" fillId="7" borderId="1" xfId="0" applyFont="1" applyFill="1" applyBorder="1" applyAlignment="1">
      <alignment vertical="center" wrapText="1"/>
    </xf>
    <xf numFmtId="0" fontId="35" fillId="0" borderId="13" xfId="0" applyFont="1" applyBorder="1" applyAlignment="1">
      <alignment horizontal="center" vertical="center" wrapText="1"/>
    </xf>
    <xf numFmtId="0" fontId="35" fillId="0" borderId="6" xfId="0" applyFont="1" applyBorder="1" applyAlignment="1">
      <alignment vertical="center" wrapText="1"/>
    </xf>
    <xf numFmtId="0" fontId="22" fillId="0" borderId="6" xfId="0" applyFont="1" applyBorder="1" applyAlignment="1">
      <alignment wrapText="1"/>
    </xf>
    <xf numFmtId="0" fontId="22" fillId="0" borderId="8" xfId="0" applyFont="1" applyBorder="1" applyAlignment="1">
      <alignment wrapText="1"/>
    </xf>
    <xf numFmtId="0" fontId="35" fillId="0" borderId="6" xfId="0" applyFont="1" applyBorder="1" applyAlignment="1">
      <alignment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36" fillId="19" borderId="0" xfId="0" applyFont="1" applyFill="1"/>
    <xf numFmtId="0" fontId="36" fillId="11" borderId="0" xfId="0" applyFont="1" applyFill="1"/>
    <xf numFmtId="0" fontId="35" fillId="11" borderId="0" xfId="0" applyFont="1" applyFill="1"/>
    <xf numFmtId="0" fontId="21" fillId="0" borderId="0" xfId="0" applyFont="1" applyAlignment="1">
      <alignment vertical="center"/>
    </xf>
    <xf numFmtId="0" fontId="36" fillId="19" borderId="0" xfId="0" applyFont="1" applyFill="1" applyAlignment="1">
      <alignment vertical="center"/>
    </xf>
    <xf numFmtId="0" fontId="40" fillId="0" borderId="5" xfId="0" applyFont="1" applyBorder="1" applyAlignment="1">
      <alignment vertical="center" wrapText="1"/>
    </xf>
    <xf numFmtId="14" fontId="24" fillId="0" borderId="1" xfId="0" applyNumberFormat="1" applyFont="1" applyBorder="1" applyAlignment="1">
      <alignment horizontal="center" vertical="center" wrapText="1"/>
    </xf>
    <xf numFmtId="0" fontId="24" fillId="2" borderId="1" xfId="0" applyFont="1" applyFill="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3" fontId="22" fillId="0" borderId="1" xfId="0" applyNumberFormat="1" applyFont="1" applyBorder="1" applyAlignment="1">
      <alignment horizontal="center" vertical="center" wrapText="1"/>
    </xf>
    <xf numFmtId="0" fontId="39" fillId="2" borderId="1" xfId="0" applyFont="1" applyFill="1" applyBorder="1" applyAlignment="1">
      <alignment horizontal="center" vertical="center" wrapText="1"/>
    </xf>
    <xf numFmtId="0" fontId="22" fillId="0" borderId="7" xfId="0" applyFont="1" applyBorder="1" applyAlignment="1">
      <alignment vertical="center" wrapText="1"/>
    </xf>
    <xf numFmtId="166" fontId="22" fillId="0" borderId="1" xfId="0" applyNumberFormat="1" applyFont="1" applyBorder="1" applyAlignment="1">
      <alignment horizontal="center" vertical="center" wrapText="1"/>
    </xf>
    <xf numFmtId="0" fontId="23" fillId="0" borderId="0" xfId="0" applyFont="1" applyAlignment="1">
      <alignment wrapText="1"/>
    </xf>
    <xf numFmtId="0" fontId="22" fillId="7" borderId="1" xfId="0" applyFont="1" applyFill="1" applyBorder="1" applyAlignment="1">
      <alignment horizontal="center" vertical="center" wrapText="1"/>
    </xf>
    <xf numFmtId="0" fontId="22" fillId="7" borderId="7" xfId="0" applyFont="1" applyFill="1" applyBorder="1" applyAlignment="1">
      <alignment vertical="center" wrapText="1"/>
    </xf>
    <xf numFmtId="0" fontId="22" fillId="0" borderId="14" xfId="0" applyFont="1" applyBorder="1" applyAlignment="1">
      <alignment horizontal="center" vertical="center" wrapText="1"/>
    </xf>
    <xf numFmtId="0" fontId="22" fillId="0" borderId="3" xfId="0" applyFont="1" applyBorder="1" applyAlignment="1">
      <alignment vertical="center" wrapText="1"/>
    </xf>
    <xf numFmtId="0" fontId="22" fillId="0" borderId="13" xfId="0" applyFont="1" applyBorder="1" applyAlignment="1">
      <alignment horizontal="center" vertical="center" wrapText="1"/>
    </xf>
    <xf numFmtId="0" fontId="22" fillId="0" borderId="12" xfId="0" applyFont="1" applyBorder="1" applyAlignment="1">
      <alignment vertical="center" wrapText="1"/>
    </xf>
    <xf numFmtId="166" fontId="22" fillId="0" borderId="15" xfId="0" applyNumberFormat="1" applyFont="1" applyBorder="1" applyAlignment="1">
      <alignment horizontal="center" vertical="center" wrapText="1"/>
    </xf>
    <xf numFmtId="0" fontId="39" fillId="2" borderId="13" xfId="0" applyFont="1" applyFill="1" applyBorder="1" applyAlignment="1">
      <alignment horizontal="center" vertical="center" wrapText="1"/>
    </xf>
    <xf numFmtId="0" fontId="41" fillId="0" borderId="0" xfId="0" applyFont="1"/>
    <xf numFmtId="0" fontId="22" fillId="0" borderId="1" xfId="0" applyFont="1" applyBorder="1" applyAlignment="1">
      <alignment horizontal="justify" vertical="center" wrapText="1"/>
    </xf>
    <xf numFmtId="0" fontId="35" fillId="0" borderId="1" xfId="0" applyFont="1" applyBorder="1" applyAlignment="1">
      <alignment horizontal="justify" vertical="center" wrapText="1"/>
    </xf>
    <xf numFmtId="0" fontId="35" fillId="0" borderId="7" xfId="0" applyFont="1" applyBorder="1" applyAlignment="1">
      <alignment vertical="center" wrapText="1"/>
    </xf>
    <xf numFmtId="166" fontId="22" fillId="0" borderId="1" xfId="15" applyNumberFormat="1" applyFont="1" applyFill="1" applyBorder="1" applyAlignment="1">
      <alignment horizontal="center" vertical="center" wrapText="1"/>
    </xf>
    <xf numFmtId="0" fontId="22" fillId="0" borderId="7" xfId="0" applyFont="1" applyBorder="1" applyAlignment="1">
      <alignment horizontal="left" vertical="center" wrapText="1"/>
    </xf>
    <xf numFmtId="0" fontId="21" fillId="0" borderId="0" xfId="4" applyFont="1" applyFill="1" applyBorder="1" applyAlignment="1">
      <alignment horizontal="left" vertical="center"/>
    </xf>
    <xf numFmtId="0" fontId="35" fillId="0" borderId="0" xfId="2" applyFont="1">
      <alignment vertical="center"/>
    </xf>
    <xf numFmtId="0" fontId="35" fillId="0" borderId="1" xfId="3" applyFont="1" applyBorder="1" applyAlignment="1">
      <alignment horizontal="center" vertical="center" wrapText="1"/>
    </xf>
    <xf numFmtId="3" fontId="35" fillId="0" borderId="7" xfId="5" applyFont="1" applyFill="1" applyBorder="1" applyAlignment="1">
      <alignment horizontal="left" vertical="center"/>
      <protection locked="0"/>
    </xf>
    <xf numFmtId="3" fontId="35" fillId="0" borderId="1" xfId="5" applyFont="1" applyFill="1" applyAlignment="1">
      <alignment horizontal="left" vertical="center"/>
      <protection locked="0"/>
    </xf>
    <xf numFmtId="3" fontId="35" fillId="0" borderId="7" xfId="5" applyFont="1" applyFill="1" applyBorder="1" applyAlignment="1">
      <alignment horizontal="left" vertical="center" wrapText="1"/>
      <protection locked="0"/>
    </xf>
    <xf numFmtId="3" fontId="35" fillId="0" borderId="1" xfId="5" applyFont="1" applyFill="1" applyAlignment="1">
      <alignment horizontal="left" vertical="center" wrapText="1"/>
      <protection locked="0"/>
    </xf>
    <xf numFmtId="0" fontId="36" fillId="19" borderId="0" xfId="6" applyFont="1" applyFill="1" applyAlignment="1">
      <alignment horizontal="center"/>
    </xf>
    <xf numFmtId="164" fontId="24" fillId="0" borderId="1" xfId="0" applyNumberFormat="1" applyFont="1" applyBorder="1" applyAlignment="1">
      <alignment vertical="center" wrapText="1"/>
    </xf>
    <xf numFmtId="0" fontId="8" fillId="11" borderId="0" xfId="0" applyFont="1" applyFill="1"/>
    <xf numFmtId="0" fontId="36" fillId="11" borderId="0" xfId="6" applyFont="1" applyFill="1" applyAlignment="1">
      <alignment horizontal="center"/>
    </xf>
    <xf numFmtId="0" fontId="23" fillId="11" borderId="0" xfId="0" applyFont="1" applyFill="1"/>
    <xf numFmtId="0" fontId="23" fillId="11" borderId="1" xfId="0" applyFont="1" applyFill="1" applyBorder="1" applyAlignment="1">
      <alignment horizontal="center" vertical="center" wrapText="1"/>
    </xf>
    <xf numFmtId="0" fontId="23" fillId="11" borderId="1" xfId="0" applyFont="1" applyFill="1" applyBorder="1"/>
    <xf numFmtId="0" fontId="23" fillId="11" borderId="16" xfId="0" applyFont="1" applyFill="1" applyBorder="1" applyAlignment="1">
      <alignment horizontal="center" vertical="center" wrapText="1"/>
    </xf>
    <xf numFmtId="0" fontId="23" fillId="11" borderId="1" xfId="0" applyFont="1" applyFill="1" applyBorder="1" applyAlignment="1">
      <alignment vertical="center" wrapText="1"/>
    </xf>
    <xf numFmtId="0" fontId="23" fillId="11" borderId="1" xfId="0" applyFont="1" applyFill="1" applyBorder="1" applyAlignment="1">
      <alignment horizontal="left" vertical="center" wrapText="1"/>
    </xf>
    <xf numFmtId="0" fontId="23" fillId="11" borderId="16" xfId="0" applyFont="1" applyFill="1" applyBorder="1" applyAlignment="1">
      <alignment horizontal="left" vertical="center" wrapText="1"/>
    </xf>
    <xf numFmtId="0" fontId="35" fillId="0" borderId="1" xfId="0" applyFont="1" applyBorder="1" applyAlignment="1">
      <alignment horizontal="left" vertical="center" wrapText="1"/>
    </xf>
    <xf numFmtId="0" fontId="22" fillId="0" borderId="6" xfId="0" applyFont="1" applyBorder="1" applyAlignment="1">
      <alignment vertical="center" wrapText="1"/>
    </xf>
    <xf numFmtId="0" fontId="22" fillId="0" borderId="8" xfId="0" applyFont="1" applyBorder="1" applyAlignment="1">
      <alignment vertical="center" wrapText="1"/>
    </xf>
    <xf numFmtId="0" fontId="23" fillId="0" borderId="0" xfId="0" applyFont="1" applyAlignment="1">
      <alignment vertical="center"/>
    </xf>
    <xf numFmtId="0" fontId="23" fillId="0" borderId="1" xfId="0" applyFont="1" applyBorder="1" applyAlignment="1">
      <alignment vertical="center"/>
    </xf>
    <xf numFmtId="0" fontId="22" fillId="0" borderId="1" xfId="0" applyFont="1" applyBorder="1" applyAlignment="1">
      <alignment horizontal="right" vertical="center" wrapText="1"/>
    </xf>
    <xf numFmtId="0" fontId="20" fillId="11" borderId="0" xfId="0" applyFont="1" applyFill="1" applyAlignment="1">
      <alignment vertical="center"/>
    </xf>
    <xf numFmtId="0" fontId="23" fillId="11" borderId="0" xfId="0" applyFont="1" applyFill="1" applyAlignment="1">
      <alignment vertical="center"/>
    </xf>
    <xf numFmtId="0" fontId="36" fillId="19" borderId="0" xfId="6" applyFont="1" applyFill="1" applyAlignment="1">
      <alignment horizontal="center" vertical="center"/>
    </xf>
    <xf numFmtId="0" fontId="23" fillId="19" borderId="0" xfId="0" applyFont="1" applyFill="1" applyAlignment="1">
      <alignment vertical="center"/>
    </xf>
    <xf numFmtId="0" fontId="0" fillId="19" borderId="0" xfId="0" applyFill="1" applyAlignment="1">
      <alignment vertical="center"/>
    </xf>
    <xf numFmtId="0" fontId="8" fillId="19" borderId="0" xfId="0" applyFont="1" applyFill="1" applyAlignment="1">
      <alignment vertical="center"/>
    </xf>
    <xf numFmtId="0" fontId="24" fillId="0" borderId="0" xfId="0" applyFont="1" applyAlignment="1">
      <alignment vertical="center"/>
    </xf>
    <xf numFmtId="0" fontId="23" fillId="0" borderId="0" xfId="0" applyFont="1" applyAlignment="1">
      <alignment vertical="center" wrapText="1"/>
    </xf>
    <xf numFmtId="0" fontId="41" fillId="0" borderId="0" xfId="0" applyFont="1" applyAlignment="1">
      <alignment vertical="center"/>
    </xf>
    <xf numFmtId="0" fontId="36" fillId="11" borderId="0" xfId="0" applyFont="1" applyFill="1" applyAlignment="1">
      <alignment vertical="center"/>
    </xf>
    <xf numFmtId="0" fontId="37" fillId="11" borderId="0" xfId="0" applyFont="1" applyFill="1" applyAlignment="1">
      <alignment vertical="center"/>
    </xf>
    <xf numFmtId="0" fontId="35" fillId="11" borderId="0" xfId="0" applyFont="1" applyFill="1" applyAlignment="1">
      <alignment vertical="center"/>
    </xf>
    <xf numFmtId="0" fontId="35" fillId="0" borderId="0" xfId="0" applyFont="1" applyAlignment="1">
      <alignment vertical="center"/>
    </xf>
    <xf numFmtId="0" fontId="35" fillId="0" borderId="0" xfId="0" applyFont="1" applyAlignment="1">
      <alignment vertical="center" wrapText="1"/>
    </xf>
    <xf numFmtId="0" fontId="7" fillId="11" borderId="0" xfId="0" applyFont="1" applyFill="1" applyAlignment="1">
      <alignment vertical="center"/>
    </xf>
    <xf numFmtId="0" fontId="0" fillId="11" borderId="0" xfId="0" applyFill="1" applyAlignment="1">
      <alignment vertical="center"/>
    </xf>
    <xf numFmtId="0" fontId="33" fillId="11" borderId="0" xfId="0" applyFont="1" applyFill="1" applyAlignment="1">
      <alignment vertical="center"/>
    </xf>
    <xf numFmtId="0" fontId="32" fillId="11" borderId="0" xfId="0" applyFont="1" applyFill="1" applyAlignment="1">
      <alignment vertical="center"/>
    </xf>
    <xf numFmtId="0" fontId="34" fillId="11" borderId="0" xfId="6" applyFont="1" applyFill="1" applyBorder="1" applyAlignment="1">
      <alignment vertical="center"/>
    </xf>
    <xf numFmtId="0" fontId="34" fillId="11" borderId="0" xfId="6" applyFont="1" applyFill="1" applyBorder="1" applyAlignment="1">
      <alignment horizontal="left" vertical="center"/>
    </xf>
    <xf numFmtId="0" fontId="34" fillId="11" borderId="0" xfId="6" applyFont="1" applyFill="1" applyBorder="1" applyAlignment="1">
      <alignment vertical="center" wrapText="1"/>
    </xf>
    <xf numFmtId="0" fontId="34" fillId="11" borderId="0" xfId="6" applyFont="1" applyFill="1" applyAlignment="1">
      <alignment vertical="center"/>
    </xf>
    <xf numFmtId="0" fontId="34" fillId="11" borderId="0" xfId="6" quotePrefix="1" applyFont="1" applyFill="1" applyBorder="1" applyAlignment="1">
      <alignment vertical="center"/>
    </xf>
    <xf numFmtId="0" fontId="7" fillId="0" borderId="0" xfId="0" applyFont="1" applyAlignment="1">
      <alignment vertical="center"/>
    </xf>
    <xf numFmtId="0" fontId="23" fillId="0" borderId="0" xfId="0" applyFont="1" applyAlignment="1">
      <alignment horizontal="center"/>
    </xf>
    <xf numFmtId="0" fontId="23" fillId="8"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xf>
    <xf numFmtId="0" fontId="23" fillId="0" borderId="1" xfId="0" applyFont="1" applyBorder="1" applyAlignment="1">
      <alignment vertical="center" wrapText="1"/>
    </xf>
    <xf numFmtId="0" fontId="23" fillId="8" borderId="1" xfId="0" applyFont="1" applyFill="1" applyBorder="1" applyAlignment="1">
      <alignment vertical="center" wrapText="1"/>
    </xf>
    <xf numFmtId="0" fontId="23" fillId="11" borderId="0" xfId="0" applyFont="1" applyFill="1" applyAlignment="1">
      <alignment horizontal="center" vertical="center"/>
    </xf>
    <xf numFmtId="0" fontId="23" fillId="11" borderId="8" xfId="0" applyFont="1" applyFill="1" applyBorder="1" applyAlignment="1">
      <alignment horizontal="center" vertical="center" wrapText="1"/>
    </xf>
    <xf numFmtId="0" fontId="23" fillId="11" borderId="1" xfId="0" applyFont="1" applyFill="1" applyBorder="1" applyAlignment="1">
      <alignment horizontal="center" vertical="center"/>
    </xf>
    <xf numFmtId="0" fontId="24" fillId="11" borderId="1" xfId="0" applyFont="1" applyFill="1" applyBorder="1" applyAlignment="1">
      <alignment horizontal="left" vertical="center" wrapText="1"/>
    </xf>
    <xf numFmtId="0" fontId="23" fillId="11" borderId="0" xfId="0" applyFont="1" applyFill="1" applyAlignment="1">
      <alignment horizontal="justify" vertical="center" wrapText="1"/>
    </xf>
    <xf numFmtId="165" fontId="23" fillId="11" borderId="0" xfId="0" applyNumberFormat="1" applyFont="1" applyFill="1" applyAlignment="1">
      <alignment vertical="center"/>
    </xf>
    <xf numFmtId="0" fontId="24" fillId="0" borderId="1" xfId="0" applyFont="1" applyBorder="1"/>
    <xf numFmtId="0" fontId="21" fillId="19" borderId="0" xfId="0" applyFont="1" applyFill="1" applyAlignment="1">
      <alignment horizontal="left" vertical="center"/>
    </xf>
    <xf numFmtId="0" fontId="23" fillId="0" borderId="0" xfId="0" applyFont="1" applyAlignment="1">
      <alignment horizontal="center" vertical="center" wrapText="1"/>
    </xf>
    <xf numFmtId="0" fontId="24" fillId="0" borderId="1" xfId="0" applyFont="1" applyBorder="1" applyAlignment="1">
      <alignment horizontal="left" vertical="center" wrapText="1" indent="1"/>
    </xf>
    <xf numFmtId="0" fontId="43" fillId="8" borderId="1" xfId="0" applyFont="1" applyFill="1" applyBorder="1" applyAlignment="1">
      <alignment horizontal="left" vertical="center" wrapText="1" indent="1"/>
    </xf>
    <xf numFmtId="3" fontId="23" fillId="0" borderId="0" xfId="0" applyNumberFormat="1" applyFont="1"/>
    <xf numFmtId="0" fontId="23" fillId="11" borderId="0" xfId="0" applyFont="1" applyFill="1" applyAlignment="1">
      <alignment horizontal="center"/>
    </xf>
    <xf numFmtId="0" fontId="23" fillId="11" borderId="0" xfId="0" applyFont="1" applyFill="1" applyAlignment="1">
      <alignment horizontal="center" vertical="center" wrapText="1"/>
    </xf>
    <xf numFmtId="0" fontId="35" fillId="11" borderId="1" xfId="0" applyFont="1" applyFill="1" applyBorder="1" applyAlignment="1">
      <alignment horizontal="center" vertical="center" wrapText="1"/>
    </xf>
    <xf numFmtId="0" fontId="24" fillId="11" borderId="1" xfId="0" applyFont="1" applyFill="1" applyBorder="1" applyAlignment="1">
      <alignment horizontal="left" vertical="center" wrapText="1" indent="1"/>
    </xf>
    <xf numFmtId="0" fontId="23" fillId="11" borderId="0" xfId="0" applyFont="1" applyFill="1" applyAlignment="1">
      <alignment vertical="center" wrapText="1"/>
    </xf>
    <xf numFmtId="0" fontId="43" fillId="11" borderId="1" xfId="0" applyFont="1" applyFill="1" applyBorder="1" applyAlignment="1">
      <alignment horizontal="left" vertical="center" wrapText="1"/>
    </xf>
    <xf numFmtId="3" fontId="23" fillId="11" borderId="0" xfId="0" applyNumberFormat="1" applyFont="1" applyFill="1" applyAlignment="1">
      <alignment vertical="center"/>
    </xf>
    <xf numFmtId="0" fontId="23" fillId="11" borderId="16" xfId="0" applyFont="1" applyFill="1" applyBorder="1" applyAlignment="1">
      <alignment horizontal="center" vertical="center"/>
    </xf>
    <xf numFmtId="0" fontId="23" fillId="11" borderId="1" xfId="0" applyFont="1" applyFill="1" applyBorder="1" applyAlignment="1">
      <alignment vertical="center"/>
    </xf>
    <xf numFmtId="0" fontId="23" fillId="11" borderId="17" xfId="0" applyFont="1" applyFill="1" applyBorder="1" applyAlignment="1">
      <alignment horizontal="center" vertical="center" wrapText="1"/>
    </xf>
    <xf numFmtId="0" fontId="35" fillId="11" borderId="1" xfId="0" applyFont="1" applyFill="1" applyBorder="1" applyAlignment="1">
      <alignment vertical="center" wrapText="1"/>
    </xf>
    <xf numFmtId="0" fontId="23" fillId="11" borderId="13" xfId="0" applyFont="1" applyFill="1" applyBorder="1" applyAlignment="1">
      <alignment horizontal="center" vertical="center" wrapText="1"/>
    </xf>
    <xf numFmtId="0" fontId="41" fillId="11" borderId="0" xfId="0" applyFont="1" applyFill="1" applyAlignment="1">
      <alignment vertical="center"/>
    </xf>
    <xf numFmtId="0" fontId="35" fillId="11" borderId="1" xfId="0" applyFont="1" applyFill="1" applyBorder="1" applyAlignment="1">
      <alignment wrapText="1"/>
    </xf>
    <xf numFmtId="0" fontId="35" fillId="11" borderId="1" xfId="0" applyFont="1" applyFill="1" applyBorder="1" applyAlignment="1">
      <alignment horizontal="left" vertical="center" wrapText="1"/>
    </xf>
    <xf numFmtId="0" fontId="21" fillId="11" borderId="1" xfId="0" applyFont="1" applyFill="1" applyBorder="1" applyAlignment="1">
      <alignment horizontal="center" vertical="center" wrapText="1"/>
    </xf>
    <xf numFmtId="0" fontId="35" fillId="11" borderId="1" xfId="0" applyFont="1" applyFill="1" applyBorder="1" applyAlignment="1">
      <alignment horizontal="center" vertical="center"/>
    </xf>
    <xf numFmtId="0" fontId="35" fillId="11" borderId="1" xfId="0" applyFont="1" applyFill="1" applyBorder="1" applyAlignment="1">
      <alignment horizontal="justify" vertical="center"/>
    </xf>
    <xf numFmtId="0" fontId="35" fillId="11" borderId="1" xfId="0" applyFont="1" applyFill="1" applyBorder="1" applyAlignment="1">
      <alignment vertical="center"/>
    </xf>
    <xf numFmtId="0" fontId="35" fillId="11" borderId="1" xfId="0" applyFont="1" applyFill="1" applyBorder="1" applyAlignment="1">
      <alignment horizontal="justify" vertical="center" wrapText="1"/>
    </xf>
    <xf numFmtId="0" fontId="21" fillId="11" borderId="1" xfId="0" applyFont="1" applyFill="1" applyBorder="1" applyAlignment="1">
      <alignment horizontal="justify" vertical="center" wrapText="1"/>
    </xf>
    <xf numFmtId="0" fontId="35" fillId="11" borderId="1" xfId="0" applyFont="1" applyFill="1" applyBorder="1" applyAlignment="1">
      <alignment horizontal="left" vertical="center" wrapText="1" indent="1"/>
    </xf>
    <xf numFmtId="0" fontId="35" fillId="11" borderId="17" xfId="0" applyFont="1" applyFill="1" applyBorder="1" applyAlignment="1">
      <alignment horizontal="center" vertical="center" wrapText="1"/>
    </xf>
    <xf numFmtId="0" fontId="35" fillId="11" borderId="13" xfId="0" applyFont="1" applyFill="1" applyBorder="1" applyAlignment="1">
      <alignment horizontal="center" vertical="center" wrapText="1"/>
    </xf>
    <xf numFmtId="0" fontId="41" fillId="11" borderId="0" xfId="0" applyFont="1" applyFill="1" applyAlignment="1">
      <alignment vertical="center" wrapText="1"/>
    </xf>
    <xf numFmtId="0" fontId="35" fillId="11" borderId="1" xfId="0" applyFont="1" applyFill="1" applyBorder="1" applyAlignment="1">
      <alignment horizontal="center"/>
    </xf>
    <xf numFmtId="0" fontId="22" fillId="0" borderId="0" xfId="0" applyFont="1" applyAlignment="1">
      <alignment vertical="center"/>
    </xf>
    <xf numFmtId="0" fontId="22" fillId="0" borderId="0" xfId="0" applyFont="1" applyAlignment="1">
      <alignment vertical="center" wrapText="1"/>
    </xf>
    <xf numFmtId="0" fontId="39" fillId="0" borderId="0" xfId="0" applyFont="1" applyAlignment="1">
      <alignment vertical="center" wrapText="1"/>
    </xf>
    <xf numFmtId="0" fontId="39" fillId="0" borderId="1" xfId="0" applyFont="1" applyBorder="1" applyAlignment="1">
      <alignment horizontal="center" vertical="center" wrapText="1"/>
    </xf>
    <xf numFmtId="14" fontId="39" fillId="0" borderId="1" xfId="0" applyNumberFormat="1" applyFont="1" applyBorder="1" applyAlignment="1">
      <alignment horizontal="center" vertical="center" wrapText="1"/>
    </xf>
    <xf numFmtId="0" fontId="22" fillId="0" borderId="1" xfId="0" applyFont="1" applyBorder="1" applyAlignment="1">
      <alignment horizontal="left" vertical="center" wrapText="1" indent="1"/>
    </xf>
    <xf numFmtId="0" fontId="39" fillId="0" borderId="1" xfId="0" applyFont="1" applyBorder="1" applyAlignment="1">
      <alignment vertical="center" wrapText="1"/>
    </xf>
    <xf numFmtId="0" fontId="25" fillId="0" borderId="0" xfId="0" applyFont="1" applyAlignment="1">
      <alignment vertical="center"/>
    </xf>
    <xf numFmtId="0" fontId="27" fillId="17" borderId="0" xfId="0" applyFont="1" applyFill="1" applyAlignment="1">
      <alignment vertical="center"/>
    </xf>
    <xf numFmtId="0" fontId="25" fillId="17" borderId="0" xfId="0" applyFont="1" applyFill="1" applyAlignment="1">
      <alignment vertical="center"/>
    </xf>
    <xf numFmtId="0" fontId="28" fillId="17" borderId="0" xfId="0" applyFont="1" applyFill="1" applyAlignment="1">
      <alignment vertical="center"/>
    </xf>
    <xf numFmtId="0" fontId="27" fillId="17" borderId="0" xfId="6" applyFont="1" applyFill="1" applyBorder="1" applyAlignment="1">
      <alignment horizontal="center" vertical="center"/>
    </xf>
    <xf numFmtId="0" fontId="26" fillId="0" borderId="1" xfId="0" applyFont="1" applyBorder="1" applyAlignment="1">
      <alignment horizontal="left" vertical="center"/>
    </xf>
    <xf numFmtId="0" fontId="29" fillId="0" borderId="1" xfId="0" applyFont="1" applyBorder="1" applyAlignment="1">
      <alignment vertical="center"/>
    </xf>
    <xf numFmtId="14" fontId="29" fillId="0" borderId="1" xfId="0" applyNumberFormat="1" applyFont="1" applyBorder="1" applyAlignment="1">
      <alignment horizontal="left" vertical="center"/>
    </xf>
    <xf numFmtId="14" fontId="29" fillId="0" borderId="1" xfId="0" applyNumberFormat="1" applyFont="1" applyBorder="1" applyAlignment="1">
      <alignment horizontal="left" vertical="center" wrapText="1"/>
    </xf>
    <xf numFmtId="9" fontId="29" fillId="0" borderId="1" xfId="0" applyNumberFormat="1" applyFont="1" applyBorder="1" applyAlignment="1">
      <alignment horizontal="left" vertical="center"/>
    </xf>
    <xf numFmtId="0" fontId="22" fillId="0" borderId="1" xfId="0" applyFont="1" applyBorder="1" applyAlignment="1">
      <alignment vertical="center"/>
    </xf>
    <xf numFmtId="0" fontId="29" fillId="18" borderId="1" xfId="0" applyFont="1" applyFill="1" applyBorder="1" applyAlignment="1">
      <alignment vertical="center"/>
    </xf>
    <xf numFmtId="0" fontId="30" fillId="0" borderId="1" xfId="6" applyFont="1" applyFill="1" applyBorder="1" applyAlignment="1">
      <alignment vertical="center"/>
    </xf>
    <xf numFmtId="0" fontId="23" fillId="8" borderId="13" xfId="0" applyFont="1" applyFill="1" applyBorder="1" applyAlignment="1">
      <alignment horizontal="center" vertical="center" wrapText="1"/>
    </xf>
    <xf numFmtId="0" fontId="35" fillId="8" borderId="13" xfId="0" applyFont="1" applyFill="1" applyBorder="1" applyAlignment="1">
      <alignment horizontal="center" vertical="center" wrapText="1"/>
    </xf>
    <xf numFmtId="0" fontId="23" fillId="0" borderId="0" xfId="0" quotePrefix="1" applyFont="1" applyAlignment="1">
      <alignment horizontal="center"/>
    </xf>
    <xf numFmtId="3" fontId="35" fillId="5" borderId="1" xfId="5" applyFont="1" applyFill="1" applyAlignment="1">
      <alignment horizontal="center" vertical="center"/>
      <protection locked="0"/>
    </xf>
    <xf numFmtId="0" fontId="23" fillId="5" borderId="1" xfId="0" applyFont="1" applyFill="1" applyBorder="1"/>
    <xf numFmtId="166" fontId="35" fillId="0" borderId="1" xfId="5" applyNumberFormat="1" applyFont="1" applyFill="1" applyAlignment="1">
      <alignment horizontal="right" vertical="center" wrapText="1"/>
      <protection locked="0"/>
    </xf>
    <xf numFmtId="0" fontId="23" fillId="0" borderId="0" xfId="0" quotePrefix="1" applyFont="1" applyAlignment="1">
      <alignment horizontal="center" vertical="center"/>
    </xf>
    <xf numFmtId="166" fontId="21" fillId="0" borderId="1" xfId="5" applyNumberFormat="1" applyFont="1" applyFill="1" applyAlignment="1">
      <alignment horizontal="right" vertical="center" wrapText="1"/>
      <protection locked="0"/>
    </xf>
    <xf numFmtId="0" fontId="21" fillId="5" borderId="1" xfId="3" applyFont="1" applyFill="1" applyBorder="1" applyAlignment="1">
      <alignment vertical="center" wrapText="1"/>
    </xf>
    <xf numFmtId="0" fontId="35" fillId="3" borderId="1" xfId="3" applyFont="1" applyFill="1" applyBorder="1" applyAlignment="1">
      <alignment vertical="center" wrapText="1"/>
    </xf>
    <xf numFmtId="0" fontId="21" fillId="0" borderId="1" xfId="3" applyFont="1" applyBorder="1" applyAlignment="1">
      <alignment vertical="center" wrapText="1"/>
    </xf>
    <xf numFmtId="10" fontId="35" fillId="0" borderId="1" xfId="5" applyNumberFormat="1" applyFont="1" applyFill="1" applyAlignment="1">
      <alignment horizontal="right" vertical="center" wrapText="1"/>
      <protection locked="0"/>
    </xf>
    <xf numFmtId="0" fontId="35" fillId="0" borderId="1" xfId="3" applyFont="1" applyBorder="1" applyAlignment="1">
      <alignment horizontal="left" vertical="center" wrapText="1" indent="1"/>
    </xf>
    <xf numFmtId="0" fontId="35" fillId="0" borderId="1" xfId="3" applyFont="1" applyBorder="1" applyAlignment="1">
      <alignment horizontal="left" vertical="center" wrapText="1"/>
    </xf>
    <xf numFmtId="168" fontId="35" fillId="0" borderId="1" xfId="5" applyNumberFormat="1" applyFont="1" applyFill="1">
      <alignment horizontal="right" vertical="center"/>
      <protection locked="0"/>
    </xf>
    <xf numFmtId="0" fontId="24" fillId="0" borderId="1" xfId="0" applyFont="1" applyBorder="1" applyAlignment="1">
      <alignment horizontal="center" vertical="center" wrapText="1"/>
    </xf>
    <xf numFmtId="0" fontId="47" fillId="0" borderId="0" xfId="0" applyFont="1"/>
    <xf numFmtId="0" fontId="24" fillId="0" borderId="1" xfId="0" applyFont="1" applyBorder="1" applyAlignment="1">
      <alignment horizontal="right" vertical="center" wrapText="1"/>
    </xf>
    <xf numFmtId="0" fontId="47" fillId="0" borderId="0" xfId="0" applyFont="1" applyAlignment="1">
      <alignment vertical="center"/>
    </xf>
    <xf numFmtId="0" fontId="24" fillId="0" borderId="0" xfId="0" applyFont="1" applyAlignment="1">
      <alignment horizontal="right" vertical="center" wrapText="1"/>
    </xf>
    <xf numFmtId="3" fontId="35" fillId="0" borderId="0" xfId="0" quotePrefix="1" applyNumberFormat="1" applyFont="1" applyAlignment="1">
      <alignment horizontal="right" vertical="center"/>
    </xf>
    <xf numFmtId="3" fontId="35" fillId="0" borderId="0" xfId="0" applyNumberFormat="1" applyFont="1" applyAlignment="1">
      <alignment horizontal="right" vertical="center"/>
    </xf>
    <xf numFmtId="3" fontId="23" fillId="0" borderId="0" xfId="0" quotePrefix="1" applyNumberFormat="1" applyFont="1" applyAlignment="1">
      <alignment horizontal="right" vertical="center" wrapText="1"/>
    </xf>
    <xf numFmtId="3" fontId="35" fillId="0" borderId="0" xfId="0" quotePrefix="1" applyNumberFormat="1" applyFont="1" applyAlignment="1">
      <alignment horizontal="right" vertical="center" wrapText="1"/>
    </xf>
    <xf numFmtId="3" fontId="23" fillId="0" borderId="0" xfId="0" applyNumberFormat="1" applyFont="1" applyAlignment="1">
      <alignment horizontal="right" vertical="center"/>
    </xf>
    <xf numFmtId="3" fontId="23" fillId="0" borderId="0" xfId="0" quotePrefix="1" applyNumberFormat="1" applyFont="1" applyAlignment="1">
      <alignment horizontal="right" vertical="center"/>
    </xf>
    <xf numFmtId="3" fontId="23" fillId="0" borderId="0" xfId="0" applyNumberFormat="1" applyFont="1" applyAlignment="1">
      <alignment horizontal="right" vertical="center" wrapText="1"/>
    </xf>
    <xf numFmtId="0" fontId="23" fillId="0" borderId="1" xfId="0" quotePrefix="1" applyFont="1" applyBorder="1" applyAlignment="1">
      <alignment horizontal="center" vertical="center" wrapText="1"/>
    </xf>
    <xf numFmtId="0" fontId="39" fillId="0" borderId="0" xfId="0" applyFont="1" applyAlignment="1">
      <alignment vertical="center"/>
    </xf>
    <xf numFmtId="0" fontId="35" fillId="0" borderId="0" xfId="0" applyFont="1" applyAlignment="1">
      <alignment horizontal="center" vertical="center"/>
    </xf>
    <xf numFmtId="0" fontId="35" fillId="0" borderId="4" xfId="0" applyFont="1" applyBorder="1" applyAlignment="1">
      <alignment vertical="center"/>
    </xf>
    <xf numFmtId="0" fontId="35" fillId="0" borderId="1" xfId="0" applyFont="1" applyBorder="1" applyAlignment="1">
      <alignment horizontal="center" vertical="center"/>
    </xf>
    <xf numFmtId="3" fontId="35" fillId="0" borderId="1" xfId="0" applyNumberFormat="1" applyFont="1" applyBorder="1" applyAlignment="1">
      <alignment vertical="center"/>
    </xf>
    <xf numFmtId="0" fontId="35" fillId="5" borderId="1" xfId="0" applyFont="1" applyFill="1" applyBorder="1" applyAlignment="1">
      <alignment horizontal="center" vertical="center"/>
    </xf>
    <xf numFmtId="0" fontId="35" fillId="8" borderId="1" xfId="0" applyFont="1" applyFill="1" applyBorder="1" applyAlignment="1">
      <alignment vertical="center" wrapText="1"/>
    </xf>
    <xf numFmtId="0" fontId="21" fillId="5" borderId="1" xfId="0" applyFont="1" applyFill="1" applyBorder="1" applyAlignment="1">
      <alignment horizontal="justify" vertical="center"/>
    </xf>
    <xf numFmtId="0" fontId="35" fillId="0" borderId="1" xfId="0" applyFont="1" applyBorder="1" applyAlignment="1">
      <alignment vertical="center"/>
    </xf>
    <xf numFmtId="0" fontId="21" fillId="0" borderId="1" xfId="0" applyFont="1" applyBorder="1" applyAlignment="1">
      <alignment vertical="center"/>
    </xf>
    <xf numFmtId="3" fontId="21" fillId="5" borderId="1" xfId="0" applyNumberFormat="1" applyFont="1" applyFill="1" applyBorder="1" applyAlignment="1">
      <alignment horizontal="right" vertical="center"/>
    </xf>
    <xf numFmtId="166" fontId="35" fillId="0" borderId="1" xfId="15" quotePrefix="1" applyNumberFormat="1" applyFont="1" applyBorder="1" applyAlignment="1">
      <alignment vertical="center"/>
    </xf>
    <xf numFmtId="166" fontId="35" fillId="0" borderId="1" xfId="15" applyNumberFormat="1" applyFont="1" applyBorder="1" applyAlignment="1">
      <alignment vertical="center"/>
    </xf>
    <xf numFmtId="3" fontId="22" fillId="0" borderId="1" xfId="0" applyNumberFormat="1" applyFont="1" applyBorder="1" applyAlignment="1">
      <alignment horizontal="right" vertical="center" wrapText="1"/>
    </xf>
    <xf numFmtId="166" fontId="22" fillId="0" borderId="1" xfId="15" applyNumberFormat="1" applyFont="1" applyBorder="1" applyAlignment="1">
      <alignment horizontal="right" vertical="center" wrapText="1"/>
    </xf>
    <xf numFmtId="0" fontId="39" fillId="8" borderId="1" xfId="0" applyFont="1" applyFill="1" applyBorder="1" applyAlignment="1">
      <alignment vertical="center" wrapText="1"/>
    </xf>
    <xf numFmtId="0" fontId="22" fillId="8" borderId="1" xfId="0" applyFont="1" applyFill="1" applyBorder="1" applyAlignment="1">
      <alignment vertical="center" wrapText="1"/>
    </xf>
    <xf numFmtId="0" fontId="22" fillId="8" borderId="1" xfId="0" applyFont="1" applyFill="1" applyBorder="1" applyAlignment="1">
      <alignment horizontal="left" vertical="center" wrapText="1"/>
    </xf>
    <xf numFmtId="0" fontId="35" fillId="8" borderId="1" xfId="0" applyFont="1" applyFill="1" applyBorder="1" applyAlignment="1">
      <alignment horizontal="left" vertical="center" wrapText="1"/>
    </xf>
    <xf numFmtId="167" fontId="23" fillId="0" borderId="1" xfId="0" applyNumberFormat="1" applyFont="1" applyBorder="1" applyAlignment="1">
      <alignment vertical="center" wrapText="1"/>
    </xf>
    <xf numFmtId="167" fontId="24" fillId="0" borderId="1" xfId="0" applyNumberFormat="1" applyFont="1" applyBorder="1" applyAlignment="1">
      <alignment vertical="center" wrapText="1"/>
    </xf>
    <xf numFmtId="0" fontId="23" fillId="0" borderId="9"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3" xfId="0" applyFont="1" applyBorder="1" applyAlignment="1">
      <alignment horizontal="center" vertical="center" wrapText="1"/>
    </xf>
    <xf numFmtId="49" fontId="23" fillId="0" borderId="1" xfId="0" applyNumberFormat="1" applyFont="1" applyBorder="1" applyAlignment="1">
      <alignment horizontal="center" vertical="center" wrapText="1"/>
    </xf>
    <xf numFmtId="49" fontId="43" fillId="8" borderId="1" xfId="0" applyNumberFormat="1" applyFont="1" applyFill="1" applyBorder="1" applyAlignment="1">
      <alignment horizontal="center" vertical="center" wrapText="1"/>
    </xf>
    <xf numFmtId="0" fontId="43" fillId="8" borderId="1" xfId="0" applyFont="1" applyFill="1" applyBorder="1" applyAlignment="1">
      <alignment vertical="center" wrapText="1"/>
    </xf>
    <xf numFmtId="49" fontId="49" fillId="0" borderId="1" xfId="0" applyNumberFormat="1" applyFont="1" applyBorder="1" applyAlignment="1">
      <alignment horizontal="center" vertical="center" wrapText="1"/>
    </xf>
    <xf numFmtId="0" fontId="49" fillId="0" borderId="1" xfId="0" applyFont="1" applyBorder="1" applyAlignment="1">
      <alignment vertical="center" wrapText="1"/>
    </xf>
    <xf numFmtId="0" fontId="23" fillId="0" borderId="13" xfId="0" applyFont="1" applyBorder="1"/>
    <xf numFmtId="49" fontId="16" fillId="0" borderId="1" xfId="0" applyNumberFormat="1" applyFont="1" applyBorder="1" applyAlignment="1">
      <alignment horizontal="center" vertical="center" wrapText="1"/>
    </xf>
    <xf numFmtId="0" fontId="23" fillId="0" borderId="8" xfId="0" applyFont="1" applyBorder="1"/>
    <xf numFmtId="0" fontId="23" fillId="0" borderId="6" xfId="0" applyFont="1" applyBorder="1"/>
    <xf numFmtId="49" fontId="15" fillId="8" borderId="1" xfId="0" applyNumberFormat="1" applyFont="1" applyFill="1" applyBorder="1" applyAlignment="1">
      <alignment horizontal="center" vertical="center" wrapText="1"/>
    </xf>
    <xf numFmtId="0" fontId="43" fillId="0" borderId="8" xfId="0" applyFont="1" applyBorder="1" applyAlignment="1">
      <alignment horizontal="left" indent="2"/>
    </xf>
    <xf numFmtId="49" fontId="14" fillId="0" borderId="1" xfId="0" applyNumberFormat="1" applyFont="1" applyBorder="1" applyAlignment="1">
      <alignment horizontal="center" vertical="center" wrapText="1"/>
    </xf>
    <xf numFmtId="0" fontId="24" fillId="0" borderId="8" xfId="0" applyFont="1" applyBorder="1"/>
    <xf numFmtId="0" fontId="23" fillId="0" borderId="13" xfId="0" applyFont="1" applyBorder="1" applyAlignment="1">
      <alignment vertical="center" wrapText="1"/>
    </xf>
    <xf numFmtId="0" fontId="43" fillId="0" borderId="1" xfId="0" applyFont="1" applyBorder="1"/>
    <xf numFmtId="0" fontId="43" fillId="0" borderId="1" xfId="0" applyFont="1" applyBorder="1" applyAlignment="1">
      <alignment horizontal="left" indent="2"/>
    </xf>
    <xf numFmtId="0" fontId="43" fillId="0" borderId="1" xfId="0" applyFont="1" applyBorder="1" applyAlignment="1">
      <alignment horizontal="left" indent="6"/>
    </xf>
    <xf numFmtId="0" fontId="23" fillId="0" borderId="4" xfId="0" applyFont="1" applyBorder="1" applyAlignment="1">
      <alignment vertical="center" wrapText="1"/>
    </xf>
    <xf numFmtId="0" fontId="23" fillId="0" borderId="7" xfId="0" applyFont="1" applyBorder="1" applyAlignment="1">
      <alignment horizontal="center" vertical="center" wrapText="1"/>
    </xf>
    <xf numFmtId="164" fontId="23" fillId="10" borderId="1" xfId="0" applyNumberFormat="1" applyFont="1" applyFill="1" applyBorder="1" applyAlignment="1">
      <alignment vertical="center" wrapText="1"/>
    </xf>
    <xf numFmtId="167" fontId="23" fillId="10" borderId="1" xfId="0" applyNumberFormat="1" applyFont="1" applyFill="1" applyBorder="1" applyAlignment="1">
      <alignment vertical="center" wrapText="1"/>
    </xf>
    <xf numFmtId="49" fontId="23" fillId="8" borderId="1" xfId="0" applyNumberFormat="1" applyFont="1" applyFill="1" applyBorder="1" applyAlignment="1">
      <alignment horizontal="center" vertical="center" wrapText="1"/>
    </xf>
    <xf numFmtId="49" fontId="49" fillId="8" borderId="1" xfId="0" applyNumberFormat="1" applyFont="1" applyFill="1" applyBorder="1" applyAlignment="1">
      <alignment horizontal="center" vertical="center" wrapText="1"/>
    </xf>
    <xf numFmtId="167" fontId="24" fillId="10" borderId="1" xfId="0" applyNumberFormat="1" applyFont="1" applyFill="1" applyBorder="1" applyAlignment="1">
      <alignment vertical="center" wrapText="1"/>
    </xf>
    <xf numFmtId="0" fontId="43" fillId="0" borderId="1" xfId="0" applyFont="1" applyBorder="1" applyAlignment="1">
      <alignment horizontal="center" vertical="center"/>
    </xf>
    <xf numFmtId="0" fontId="39" fillId="11" borderId="16" xfId="0" applyFont="1" applyFill="1" applyBorder="1" applyAlignment="1">
      <alignment horizontal="center" vertical="center" wrapText="1"/>
    </xf>
    <xf numFmtId="0" fontId="39" fillId="11" borderId="9" xfId="0" applyFont="1" applyFill="1" applyBorder="1" applyAlignment="1">
      <alignment horizontal="center" vertical="center" wrapText="1"/>
    </xf>
    <xf numFmtId="0" fontId="39" fillId="11" borderId="3" xfId="0" applyFont="1" applyFill="1" applyBorder="1" applyAlignment="1">
      <alignment vertical="center" wrapText="1"/>
    </xf>
    <xf numFmtId="0" fontId="39" fillId="11" borderId="8" xfId="0" applyFont="1" applyFill="1" applyBorder="1" applyAlignment="1">
      <alignment vertical="center" wrapText="1"/>
    </xf>
    <xf numFmtId="0" fontId="39" fillId="11" borderId="17" xfId="0" applyFont="1" applyFill="1" applyBorder="1" applyAlignment="1">
      <alignment horizontal="center" vertical="center" wrapText="1"/>
    </xf>
    <xf numFmtId="0" fontId="39" fillId="11" borderId="2" xfId="0" applyFont="1" applyFill="1" applyBorder="1" applyAlignment="1">
      <alignment horizontal="center" vertical="center" wrapText="1"/>
    </xf>
    <xf numFmtId="0" fontId="39" fillId="11" borderId="8" xfId="0" applyFont="1" applyFill="1" applyBorder="1" applyAlignment="1">
      <alignment horizontal="center" vertical="center" wrapText="1"/>
    </xf>
    <xf numFmtId="0" fontId="39" fillId="11" borderId="13" xfId="0" applyFont="1" applyFill="1" applyBorder="1" applyAlignment="1">
      <alignment horizontal="center" vertical="center" wrapText="1"/>
    </xf>
    <xf numFmtId="0" fontId="39" fillId="11" borderId="12" xfId="0" applyFont="1" applyFill="1" applyBorder="1" applyAlignment="1">
      <alignment horizontal="center" vertical="center" wrapText="1"/>
    </xf>
    <xf numFmtId="0" fontId="22" fillId="0" borderId="7" xfId="0" applyFont="1" applyBorder="1" applyAlignment="1">
      <alignment horizontal="center" vertical="center" wrapText="1"/>
    </xf>
    <xf numFmtId="0" fontId="50" fillId="0" borderId="1" xfId="0" applyFont="1" applyBorder="1" applyAlignment="1">
      <alignment vertical="center" wrapText="1"/>
    </xf>
    <xf numFmtId="0" fontId="39" fillId="0" borderId="0" xfId="0" applyFont="1" applyAlignment="1">
      <alignment horizontal="left" vertical="center"/>
    </xf>
    <xf numFmtId="0" fontId="22" fillId="8" borderId="8" xfId="0" applyFont="1" applyFill="1" applyBorder="1" applyAlignment="1">
      <alignment vertical="center" wrapText="1"/>
    </xf>
    <xf numFmtId="0" fontId="23" fillId="0" borderId="1" xfId="0" applyFont="1" applyBorder="1" applyAlignment="1">
      <alignment horizontal="justify" vertical="center" wrapText="1"/>
    </xf>
    <xf numFmtId="0" fontId="23" fillId="0" borderId="1" xfId="0" applyFont="1" applyBorder="1" applyAlignment="1">
      <alignment horizontal="left" wrapText="1" indent="3"/>
    </xf>
    <xf numFmtId="0" fontId="22" fillId="8" borderId="1" xfId="0" applyFont="1" applyFill="1" applyBorder="1" applyAlignment="1">
      <alignment horizontal="center" vertical="center" wrapText="1"/>
    </xf>
    <xf numFmtId="3" fontId="23" fillId="8" borderId="1" xfId="0" applyNumberFormat="1" applyFont="1" applyFill="1" applyBorder="1" applyAlignment="1">
      <alignment vertical="center" wrapText="1"/>
    </xf>
    <xf numFmtId="0" fontId="46" fillId="8" borderId="1" xfId="0" applyFont="1" applyFill="1" applyBorder="1" applyAlignment="1">
      <alignment vertical="center" wrapText="1"/>
    </xf>
    <xf numFmtId="3" fontId="22" fillId="0" borderId="1" xfId="0" applyNumberFormat="1" applyFont="1" applyBorder="1" applyAlignment="1">
      <alignment vertical="center"/>
    </xf>
    <xf numFmtId="0" fontId="23" fillId="0" borderId="4" xfId="0" applyFont="1" applyBorder="1" applyAlignment="1">
      <alignment vertical="center"/>
    </xf>
    <xf numFmtId="0" fontId="42" fillId="19" borderId="0" xfId="0" applyFont="1" applyFill="1"/>
    <xf numFmtId="0" fontId="37" fillId="19" borderId="0" xfId="0" applyFont="1" applyFill="1"/>
    <xf numFmtId="0" fontId="23" fillId="0" borderId="31" xfId="0" applyFont="1" applyBorder="1" applyAlignment="1">
      <alignment horizontal="center" vertical="center" wrapText="1"/>
    </xf>
    <xf numFmtId="0" fontId="23" fillId="0" borderId="30" xfId="0" applyFont="1" applyBorder="1" applyAlignment="1">
      <alignment horizontal="center" vertical="center" wrapText="1"/>
    </xf>
    <xf numFmtId="0" fontId="24" fillId="6" borderId="22" xfId="0" applyFont="1" applyFill="1" applyBorder="1" applyAlignment="1">
      <alignment vertical="center"/>
    </xf>
    <xf numFmtId="0" fontId="24" fillId="6" borderId="26" xfId="0" applyFont="1" applyFill="1" applyBorder="1" applyAlignment="1">
      <alignment vertical="center"/>
    </xf>
    <xf numFmtId="0" fontId="24" fillId="6" borderId="26" xfId="0" applyFont="1" applyFill="1" applyBorder="1" applyAlignment="1">
      <alignment horizontal="center" vertical="center"/>
    </xf>
    <xf numFmtId="0" fontId="24" fillId="6" borderId="27" xfId="0" applyFont="1" applyFill="1" applyBorder="1" applyAlignment="1">
      <alignment vertical="center"/>
    </xf>
    <xf numFmtId="0" fontId="23" fillId="0" borderId="23" xfId="0" applyFont="1" applyBorder="1" applyAlignment="1">
      <alignment horizontal="center" vertical="center"/>
    </xf>
    <xf numFmtId="3" fontId="43" fillId="10" borderId="22" xfId="0" applyNumberFormat="1" applyFont="1" applyFill="1" applyBorder="1" applyAlignment="1">
      <alignment vertical="center" wrapText="1"/>
    </xf>
    <xf numFmtId="0" fontId="24" fillId="0" borderId="23" xfId="0" applyFont="1" applyBorder="1" applyAlignment="1">
      <alignment horizontal="center" vertical="center"/>
    </xf>
    <xf numFmtId="0" fontId="24" fillId="0" borderId="25" xfId="0" applyFont="1" applyBorder="1" applyAlignment="1">
      <alignment vertical="center" wrapText="1"/>
    </xf>
    <xf numFmtId="0" fontId="23" fillId="10" borderId="22" xfId="0" applyFont="1" applyFill="1" applyBorder="1" applyAlignment="1">
      <alignment vertical="center" wrapText="1"/>
    </xf>
    <xf numFmtId="0" fontId="23" fillId="13" borderId="22" xfId="0" applyFont="1" applyFill="1" applyBorder="1" applyAlignment="1">
      <alignment vertical="center" wrapText="1"/>
    </xf>
    <xf numFmtId="0" fontId="23" fillId="10" borderId="22" xfId="0" applyFont="1" applyFill="1" applyBorder="1" applyAlignment="1">
      <alignment vertical="center"/>
    </xf>
    <xf numFmtId="4" fontId="23" fillId="10" borderId="22" xfId="0" applyNumberFormat="1" applyFont="1" applyFill="1" applyBorder="1" applyAlignment="1">
      <alignment horizontal="right" vertical="center"/>
    </xf>
    <xf numFmtId="4" fontId="23" fillId="10" borderId="21" xfId="0" applyNumberFormat="1" applyFont="1" applyFill="1" applyBorder="1" applyAlignment="1">
      <alignment horizontal="right" vertical="center"/>
    </xf>
    <xf numFmtId="0" fontId="24" fillId="0" borderId="20" xfId="0" applyFont="1" applyBorder="1" applyAlignment="1">
      <alignment vertical="center" wrapText="1"/>
    </xf>
    <xf numFmtId="0" fontId="23" fillId="5" borderId="1" xfId="0" applyFont="1" applyFill="1" applyBorder="1" applyAlignment="1">
      <alignment horizontal="left" vertical="center" wrapText="1"/>
    </xf>
    <xf numFmtId="0" fontId="43" fillId="0" borderId="25" xfId="0" applyFont="1" applyBorder="1" applyAlignment="1">
      <alignment horizontal="left" vertical="center" wrapText="1"/>
    </xf>
    <xf numFmtId="0" fontId="43" fillId="0" borderId="28" xfId="0" applyFont="1" applyBorder="1" applyAlignment="1">
      <alignment horizontal="left" vertical="center" wrapText="1"/>
    </xf>
    <xf numFmtId="0" fontId="50" fillId="0" borderId="25" xfId="0" applyFont="1" applyBorder="1" applyAlignment="1">
      <alignment horizontal="left" vertical="center" wrapText="1"/>
    </xf>
    <xf numFmtId="0" fontId="23" fillId="5" borderId="1" xfId="0" applyFont="1" applyFill="1" applyBorder="1" applyAlignment="1">
      <alignment horizontal="center" vertical="center"/>
    </xf>
    <xf numFmtId="0" fontId="36" fillId="19" borderId="0" xfId="13" applyFont="1" applyFill="1"/>
    <xf numFmtId="0" fontId="23" fillId="0" borderId="1" xfId="0" applyFont="1" applyBorder="1" applyAlignment="1">
      <alignment horizontal="left" vertical="center" wrapText="1"/>
    </xf>
    <xf numFmtId="0" fontId="23" fillId="0" borderId="0" xfId="0" applyFont="1" applyAlignment="1">
      <alignment horizontal="left"/>
    </xf>
    <xf numFmtId="0" fontId="53" fillId="0" borderId="0" xfId="0" applyFont="1" applyAlignment="1">
      <alignment vertical="center"/>
    </xf>
    <xf numFmtId="0" fontId="45" fillId="0" borderId="1" xfId="0" applyFont="1" applyBorder="1" applyAlignment="1">
      <alignment horizontal="center" vertical="center"/>
    </xf>
    <xf numFmtId="167" fontId="23" fillId="0" borderId="41" xfId="16" applyNumberFormat="1" applyFont="1" applyBorder="1" applyAlignment="1">
      <alignment vertical="center"/>
    </xf>
    <xf numFmtId="0" fontId="45" fillId="0" borderId="1" xfId="0" applyFont="1" applyBorder="1" applyAlignment="1">
      <alignment vertical="center" wrapText="1"/>
    </xf>
    <xf numFmtId="167" fontId="24" fillId="0" borderId="41" xfId="16" applyNumberFormat="1" applyFont="1" applyBorder="1" applyAlignment="1">
      <alignment vertical="center"/>
    </xf>
    <xf numFmtId="0" fontId="35" fillId="0" borderId="1" xfId="0" applyFont="1" applyBorder="1" applyAlignment="1">
      <alignment horizontal="center"/>
    </xf>
    <xf numFmtId="164" fontId="23" fillId="0" borderId="0" xfId="0" applyNumberFormat="1" applyFont="1" applyAlignment="1">
      <alignment vertical="center" wrapText="1"/>
    </xf>
    <xf numFmtId="164" fontId="24" fillId="0" borderId="0" xfId="0" applyNumberFormat="1" applyFont="1" applyAlignment="1">
      <alignment vertical="center" wrapText="1"/>
    </xf>
    <xf numFmtId="0" fontId="56" fillId="0" borderId="0" xfId="0" applyFont="1"/>
    <xf numFmtId="0" fontId="58" fillId="0" borderId="0" xfId="0" applyFont="1" applyAlignment="1">
      <alignment vertical="center"/>
    </xf>
    <xf numFmtId="0" fontId="57" fillId="0" borderId="1" xfId="0" applyFont="1" applyBorder="1" applyAlignment="1">
      <alignment horizontal="center" vertical="center" wrapText="1"/>
    </xf>
    <xf numFmtId="49" fontId="57" fillId="0" borderId="1" xfId="0" applyNumberFormat="1" applyFont="1" applyBorder="1" applyAlignment="1">
      <alignment horizontal="center" vertical="center" wrapText="1"/>
    </xf>
    <xf numFmtId="49" fontId="58" fillId="0" borderId="1" xfId="0" applyNumberFormat="1" applyFont="1" applyBorder="1" applyAlignment="1">
      <alignment horizontal="center" vertical="center" wrapText="1"/>
    </xf>
    <xf numFmtId="0" fontId="57" fillId="0" borderId="1" xfId="0" applyFont="1" applyBorder="1" applyAlignment="1">
      <alignment horizontal="left" vertical="center" wrapText="1"/>
    </xf>
    <xf numFmtId="0" fontId="58" fillId="0" borderId="1" xfId="0" applyFont="1" applyBorder="1" applyAlignment="1">
      <alignment horizontal="left" vertical="center" wrapText="1"/>
    </xf>
    <xf numFmtId="0" fontId="56" fillId="0" borderId="0" xfId="0" applyFont="1" applyAlignment="1">
      <alignment vertical="center"/>
    </xf>
    <xf numFmtId="0" fontId="54" fillId="19" borderId="0" xfId="6" applyFont="1" applyFill="1" applyAlignment="1">
      <alignment horizontal="center" vertical="center"/>
    </xf>
    <xf numFmtId="3" fontId="55" fillId="0" borderId="13" xfId="16" applyNumberFormat="1" applyFont="1" applyBorder="1" applyAlignment="1">
      <alignment horizontal="right" vertical="center"/>
    </xf>
    <xf numFmtId="3" fontId="56" fillId="0" borderId="1" xfId="16" applyNumberFormat="1" applyFont="1" applyBorder="1" applyAlignment="1">
      <alignment horizontal="right" vertical="center"/>
    </xf>
    <xf numFmtId="3" fontId="55" fillId="0" borderId="1" xfId="16" applyNumberFormat="1" applyFont="1" applyBorder="1" applyAlignment="1">
      <alignment horizontal="right" vertical="center"/>
    </xf>
    <xf numFmtId="0" fontId="23" fillId="0" borderId="13" xfId="0" applyFont="1" applyBorder="1" applyAlignment="1">
      <alignment vertical="center"/>
    </xf>
    <xf numFmtId="0" fontId="23" fillId="10" borderId="1" xfId="0" applyFont="1" applyFill="1" applyBorder="1" applyAlignment="1">
      <alignment vertical="center"/>
    </xf>
    <xf numFmtId="0" fontId="43" fillId="0" borderId="1" xfId="0" applyFont="1" applyBorder="1" applyAlignment="1">
      <alignment horizontal="left" vertical="center"/>
    </xf>
    <xf numFmtId="0" fontId="24" fillId="0" borderId="1" xfId="0" applyFont="1" applyBorder="1" applyAlignment="1">
      <alignment vertical="center"/>
    </xf>
    <xf numFmtId="0" fontId="36" fillId="19" borderId="0" xfId="0" applyFont="1" applyFill="1" applyAlignment="1">
      <alignment horizontal="left"/>
    </xf>
    <xf numFmtId="0" fontId="36" fillId="19" borderId="0" xfId="0" applyFont="1" applyFill="1" applyAlignment="1">
      <alignment horizontal="left" vertical="center"/>
    </xf>
    <xf numFmtId="0" fontId="42" fillId="19" borderId="0" xfId="0" applyFont="1" applyFill="1" applyAlignment="1">
      <alignment vertical="center"/>
    </xf>
    <xf numFmtId="0" fontId="37" fillId="19" borderId="0" xfId="0" applyFont="1" applyFill="1" applyAlignment="1">
      <alignment vertical="center"/>
    </xf>
    <xf numFmtId="0" fontId="23" fillId="0" borderId="0" xfId="0" applyFont="1" applyAlignment="1">
      <alignment horizontal="left" vertical="center"/>
    </xf>
    <xf numFmtId="0" fontId="24" fillId="0" borderId="8" xfId="0" applyFont="1" applyBorder="1" applyAlignment="1">
      <alignment horizontal="center" vertical="center" wrapText="1"/>
    </xf>
    <xf numFmtId="0" fontId="24" fillId="0" borderId="0" xfId="0" applyFont="1" applyAlignment="1">
      <alignment horizontal="center" vertical="center" wrapText="1"/>
    </xf>
    <xf numFmtId="0" fontId="22" fillId="7" borderId="13" xfId="0" applyFont="1" applyFill="1" applyBorder="1" applyAlignment="1">
      <alignment horizontal="center" vertical="center" wrapText="1"/>
    </xf>
    <xf numFmtId="0" fontId="39" fillId="0" borderId="13" xfId="0" applyFont="1" applyBorder="1" applyAlignment="1">
      <alignment horizontal="center" vertical="center" wrapText="1"/>
    </xf>
    <xf numFmtId="0" fontId="39" fillId="0" borderId="6" xfId="0" applyFont="1" applyBorder="1" applyAlignment="1">
      <alignment wrapText="1"/>
    </xf>
    <xf numFmtId="0" fontId="24" fillId="0" borderId="1" xfId="0" applyFont="1" applyBorder="1" applyAlignment="1">
      <alignment vertical="center" wrapText="1"/>
    </xf>
    <xf numFmtId="9" fontId="21" fillId="0" borderId="1" xfId="0" applyNumberFormat="1" applyFont="1" applyBorder="1" applyAlignment="1">
      <alignment horizontal="center" vertical="center" wrapText="1"/>
    </xf>
    <xf numFmtId="9" fontId="24" fillId="0" borderId="8"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0" fontId="35" fillId="7" borderId="6" xfId="0" applyFont="1" applyFill="1" applyBorder="1" applyAlignment="1">
      <alignment wrapText="1"/>
    </xf>
    <xf numFmtId="0" fontId="23" fillId="0" borderId="1" xfId="0" applyFont="1" applyBorder="1" applyAlignment="1">
      <alignment horizontal="left" vertical="center" wrapText="1" indent="1"/>
    </xf>
    <xf numFmtId="0" fontId="23" fillId="0" borderId="1" xfId="0" applyFont="1" applyBorder="1" applyAlignment="1">
      <alignment horizontal="left" vertical="center" indent="1"/>
    </xf>
    <xf numFmtId="0" fontId="35" fillId="0" borderId="1" xfId="0" applyFont="1" applyBorder="1" applyAlignment="1">
      <alignment horizontal="left" vertical="center" indent="1"/>
    </xf>
    <xf numFmtId="0" fontId="23" fillId="0" borderId="0" xfId="0" applyFont="1" applyAlignment="1">
      <alignment horizontal="justify" vertical="center"/>
    </xf>
    <xf numFmtId="0" fontId="23" fillId="0" borderId="1" xfId="0" applyFont="1" applyBorder="1" applyAlignment="1">
      <alignment horizontal="left" indent="1"/>
    </xf>
    <xf numFmtId="0" fontId="35" fillId="0" borderId="1" xfId="0" applyFont="1" applyBorder="1" applyAlignment="1">
      <alignment horizontal="left" indent="1"/>
    </xf>
    <xf numFmtId="0" fontId="50" fillId="0" borderId="1" xfId="0" applyFont="1" applyBorder="1" applyAlignment="1">
      <alignment horizontal="left" vertical="center" wrapText="1" indent="1"/>
    </xf>
    <xf numFmtId="165" fontId="23" fillId="8" borderId="1" xfId="0" applyNumberFormat="1" applyFont="1" applyFill="1" applyBorder="1" applyAlignment="1">
      <alignment horizontal="right" vertical="center" wrapText="1" indent="1"/>
    </xf>
    <xf numFmtId="0" fontId="23" fillId="9" borderId="1" xfId="0" applyFont="1" applyFill="1" applyBorder="1" applyAlignment="1">
      <alignment horizontal="right" vertical="center" wrapText="1" indent="1"/>
    </xf>
    <xf numFmtId="0" fontId="35" fillId="8" borderId="1" xfId="0" applyFont="1" applyFill="1" applyBorder="1" applyAlignment="1">
      <alignment horizontal="right" vertical="center" wrapText="1" indent="1"/>
    </xf>
    <xf numFmtId="165" fontId="23" fillId="0" borderId="1" xfId="0" applyNumberFormat="1" applyFont="1" applyBorder="1" applyAlignment="1">
      <alignment horizontal="right" vertical="center" wrapText="1" indent="1"/>
    </xf>
    <xf numFmtId="0" fontId="51" fillId="9" borderId="1" xfId="0" applyFont="1" applyFill="1" applyBorder="1" applyAlignment="1">
      <alignment horizontal="right" vertical="center" wrapText="1" indent="1"/>
    </xf>
    <xf numFmtId="0" fontId="35" fillId="0" borderId="1" xfId="0" applyFont="1" applyBorder="1" applyAlignment="1">
      <alignment horizontal="right" vertical="center" wrapText="1" indent="1"/>
    </xf>
    <xf numFmtId="165" fontId="35" fillId="0" borderId="1" xfId="0" applyNumberFormat="1" applyFont="1" applyBorder="1" applyAlignment="1">
      <alignment horizontal="right" vertical="center" wrapText="1" indent="1"/>
    </xf>
    <xf numFmtId="0" fontId="51" fillId="0" borderId="0" xfId="0" applyFont="1" applyAlignment="1">
      <alignment horizontal="center" vertical="center"/>
    </xf>
    <xf numFmtId="0" fontId="35" fillId="0" borderId="12" xfId="0" applyFont="1" applyBorder="1" applyAlignment="1">
      <alignment vertical="center" wrapText="1"/>
    </xf>
    <xf numFmtId="9" fontId="23" fillId="0" borderId="1" xfId="0" applyNumberFormat="1" applyFont="1" applyBorder="1" applyAlignment="1">
      <alignment horizontal="center" vertical="center" wrapText="1"/>
    </xf>
    <xf numFmtId="165" fontId="23" fillId="0" borderId="1" xfId="0" applyNumberFormat="1" applyFont="1" applyBorder="1" applyAlignment="1">
      <alignment horizontal="left" vertical="center"/>
    </xf>
    <xf numFmtId="0" fontId="21" fillId="0" borderId="1" xfId="0" applyFont="1" applyBorder="1" applyAlignment="1">
      <alignment horizontal="left" vertical="center" wrapText="1"/>
    </xf>
    <xf numFmtId="0" fontId="24" fillId="0" borderId="1" xfId="0" applyFont="1" applyBorder="1" applyAlignment="1">
      <alignment horizontal="left" indent="1"/>
    </xf>
    <xf numFmtId="41" fontId="23" fillId="0" borderId="1" xfId="17" applyFont="1" applyBorder="1" applyAlignment="1">
      <alignment vertical="center"/>
    </xf>
    <xf numFmtId="41" fontId="24" fillId="0" borderId="1" xfId="17" applyFont="1" applyBorder="1" applyAlignment="1">
      <alignmen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165" fontId="60" fillId="10" borderId="1" xfId="0" applyNumberFormat="1" applyFont="1" applyFill="1" applyBorder="1" applyAlignment="1">
      <alignment horizontal="left" vertical="center"/>
    </xf>
    <xf numFmtId="165" fontId="60" fillId="10" borderId="13" xfId="0" applyNumberFormat="1" applyFont="1" applyFill="1" applyBorder="1" applyAlignment="1">
      <alignment horizontal="left" vertical="center"/>
    </xf>
    <xf numFmtId="0" fontId="23" fillId="0" borderId="1" xfId="0" applyFont="1" applyBorder="1" applyAlignment="1">
      <alignment horizontal="left" vertical="center"/>
    </xf>
    <xf numFmtId="0" fontId="23" fillId="0" borderId="7" xfId="0" applyFont="1" applyBorder="1" applyAlignment="1">
      <alignment horizontal="left" vertical="center"/>
    </xf>
    <xf numFmtId="165" fontId="23" fillId="10" borderId="1" xfId="0" applyNumberFormat="1" applyFont="1" applyFill="1" applyBorder="1" applyAlignment="1">
      <alignment horizontal="left" vertical="center"/>
    </xf>
    <xf numFmtId="0" fontId="35" fillId="0" borderId="1" xfId="0" applyFont="1" applyBorder="1" applyAlignment="1">
      <alignment horizontal="left" vertical="center"/>
    </xf>
    <xf numFmtId="0" fontId="24" fillId="0" borderId="0" xfId="0" applyFont="1" applyAlignment="1">
      <alignment horizontal="center"/>
    </xf>
    <xf numFmtId="0" fontId="24" fillId="0" borderId="1" xfId="0" applyFont="1" applyBorder="1" applyAlignment="1">
      <alignment horizontal="left" vertical="center" indent="1"/>
    </xf>
    <xf numFmtId="0" fontId="39" fillId="0" borderId="1" xfId="0" applyFont="1" applyBorder="1" applyAlignment="1">
      <alignment horizontal="left" vertical="center" wrapText="1" indent="1"/>
    </xf>
    <xf numFmtId="0" fontId="24" fillId="0" borderId="16" xfId="0" applyFont="1" applyBorder="1" applyAlignment="1">
      <alignment horizontal="left" vertical="center" indent="1"/>
    </xf>
    <xf numFmtId="0" fontId="24" fillId="11" borderId="16" xfId="0" applyFont="1" applyFill="1" applyBorder="1" applyAlignment="1">
      <alignment horizontal="left" vertical="center" wrapText="1" indent="1"/>
    </xf>
    <xf numFmtId="0" fontId="24" fillId="0" borderId="38" xfId="0" applyFont="1" applyBorder="1" applyAlignment="1">
      <alignment horizontal="left" vertical="center" indent="1"/>
    </xf>
    <xf numFmtId="0" fontId="22" fillId="0" borderId="38" xfId="0" applyFont="1" applyBorder="1" applyAlignment="1">
      <alignment horizontal="left" vertical="center" wrapText="1" indent="1"/>
    </xf>
    <xf numFmtId="0" fontId="36" fillId="11" borderId="0" xfId="6" applyFont="1" applyFill="1" applyAlignment="1">
      <alignment horizontal="center" vertical="center"/>
    </xf>
    <xf numFmtId="0" fontId="22" fillId="11" borderId="1" xfId="0" applyFont="1" applyFill="1" applyBorder="1" applyAlignment="1">
      <alignment horizontal="center" vertical="center" wrapText="1"/>
    </xf>
    <xf numFmtId="0" fontId="22" fillId="11" borderId="13" xfId="0" applyFont="1" applyFill="1" applyBorder="1" applyAlignment="1">
      <alignment horizontal="center" vertical="center" wrapText="1"/>
    </xf>
    <xf numFmtId="0" fontId="39" fillId="11" borderId="6" xfId="0" applyFont="1" applyFill="1" applyBorder="1" applyAlignment="1">
      <alignment vertical="center" wrapText="1"/>
    </xf>
    <xf numFmtId="0" fontId="22" fillId="11" borderId="6" xfId="0" applyFont="1" applyFill="1" applyBorder="1" applyAlignment="1">
      <alignment vertical="center" wrapText="1"/>
    </xf>
    <xf numFmtId="171" fontId="23" fillId="0" borderId="1" xfId="0" applyNumberFormat="1" applyFont="1" applyBorder="1" applyAlignment="1">
      <alignment horizontal="right" vertical="center"/>
    </xf>
    <xf numFmtId="171" fontId="35" fillId="0" borderId="1" xfId="0" applyNumberFormat="1" applyFont="1" applyBorder="1" applyAlignment="1">
      <alignment horizontal="right" vertical="center" wrapText="1"/>
    </xf>
    <xf numFmtId="171" fontId="35" fillId="7" borderId="1" xfId="0" applyNumberFormat="1" applyFont="1" applyFill="1" applyBorder="1" applyAlignment="1">
      <alignment horizontal="right" vertical="center" wrapText="1"/>
    </xf>
    <xf numFmtId="171" fontId="35" fillId="0" borderId="6" xfId="0" applyNumberFormat="1" applyFont="1" applyBorder="1" applyAlignment="1">
      <alignment horizontal="right" vertical="center" wrapText="1"/>
    </xf>
    <xf numFmtId="171" fontId="22" fillId="0" borderId="6" xfId="0" applyNumberFormat="1" applyFont="1" applyBorder="1" applyAlignment="1">
      <alignment horizontal="right" vertical="center" wrapText="1"/>
    </xf>
    <xf numFmtId="171" fontId="21" fillId="0" borderId="1" xfId="0" applyNumberFormat="1" applyFont="1" applyBorder="1" applyAlignment="1">
      <alignment horizontal="right" vertical="center" wrapText="1"/>
    </xf>
    <xf numFmtId="0" fontId="21" fillId="0" borderId="0" xfId="1" applyFont="1" applyFill="1" applyBorder="1" applyAlignment="1">
      <alignment vertical="center"/>
    </xf>
    <xf numFmtId="0" fontId="21" fillId="0" borderId="0" xfId="4" applyFont="1" applyFill="1" applyBorder="1" applyAlignment="1">
      <alignment vertical="center"/>
    </xf>
    <xf numFmtId="0" fontId="21" fillId="0" borderId="1" xfId="12" applyFont="1" applyFill="1" applyBorder="1" applyAlignment="1">
      <alignment horizontal="center" vertical="center" wrapText="1"/>
    </xf>
    <xf numFmtId="0" fontId="35" fillId="0" borderId="1" xfId="3" quotePrefix="1" applyFont="1" applyBorder="1" applyAlignment="1">
      <alignment horizontal="center" vertical="center"/>
    </xf>
    <xf numFmtId="0" fontId="21" fillId="0" borderId="13" xfId="12" applyFont="1" applyFill="1" applyBorder="1" applyAlignment="1">
      <alignment horizontal="center" vertical="center" wrapText="1"/>
    </xf>
    <xf numFmtId="0" fontId="23" fillId="0" borderId="1" xfId="14" applyFont="1" applyBorder="1" applyAlignment="1">
      <alignment horizontal="center" vertical="center" wrapText="1"/>
    </xf>
    <xf numFmtId="0" fontId="24" fillId="7" borderId="1" xfId="14" applyFont="1" applyFill="1" applyBorder="1" applyAlignment="1">
      <alignment horizontal="left" vertical="center" wrapText="1"/>
    </xf>
    <xf numFmtId="0" fontId="35" fillId="0" borderId="0" xfId="3" quotePrefix="1" applyFont="1" applyAlignment="1">
      <alignment horizontal="center" vertical="center"/>
    </xf>
    <xf numFmtId="0" fontId="35" fillId="0" borderId="0" xfId="3" applyFont="1" applyAlignment="1">
      <alignment horizontal="left" vertical="center" wrapText="1" indent="1"/>
    </xf>
    <xf numFmtId="0" fontId="35" fillId="0" borderId="0" xfId="2" applyFont="1" applyAlignment="1">
      <alignment vertical="top" wrapText="1"/>
    </xf>
    <xf numFmtId="0" fontId="23" fillId="16" borderId="1" xfId="14" applyFont="1" applyFill="1" applyBorder="1" applyAlignment="1">
      <alignment horizontal="center" vertical="center"/>
    </xf>
    <xf numFmtId="0" fontId="36" fillId="19" borderId="0" xfId="13" applyFont="1" applyFill="1" applyAlignment="1">
      <alignment vertical="center"/>
    </xf>
    <xf numFmtId="171" fontId="23" fillId="0" borderId="1" xfId="14" applyNumberFormat="1" applyFont="1" applyBorder="1" applyAlignment="1">
      <alignment horizontal="right" vertical="center" wrapText="1"/>
    </xf>
    <xf numFmtId="171" fontId="35" fillId="0" borderId="0" xfId="5" applyNumberFormat="1" applyFont="1" applyFill="1" applyBorder="1">
      <alignment horizontal="right" vertical="center"/>
      <protection locked="0"/>
    </xf>
    <xf numFmtId="0" fontId="23" fillId="0" borderId="0" xfId="14" applyFont="1"/>
    <xf numFmtId="0" fontId="21" fillId="0" borderId="0" xfId="4" applyFont="1" applyFill="1" applyBorder="1" applyAlignment="1">
      <alignment horizontal="left"/>
    </xf>
    <xf numFmtId="0" fontId="21" fillId="0" borderId="1" xfId="14" applyFont="1" applyBorder="1" applyAlignment="1">
      <alignment horizontal="center" vertical="center" wrapText="1"/>
    </xf>
    <xf numFmtId="0" fontId="21" fillId="0" borderId="7" xfId="14" applyFont="1" applyBorder="1" applyAlignment="1">
      <alignment horizontal="center" vertical="center" wrapText="1"/>
    </xf>
    <xf numFmtId="0" fontId="23" fillId="0" borderId="0" xfId="14" quotePrefix="1" applyFont="1"/>
    <xf numFmtId="0" fontId="23" fillId="0" borderId="1" xfId="14" applyFont="1" applyBorder="1" applyAlignment="1">
      <alignment horizontal="center" vertical="center"/>
    </xf>
    <xf numFmtId="0" fontId="23" fillId="0" borderId="1" xfId="14" applyFont="1" applyBorder="1" applyAlignment="1">
      <alignment horizontal="left" vertical="center" wrapText="1"/>
    </xf>
    <xf numFmtId="3" fontId="23" fillId="0" borderId="1" xfId="14" applyNumberFormat="1" applyFont="1" applyBorder="1" applyAlignment="1">
      <alignment horizontal="center" vertical="center" wrapText="1"/>
    </xf>
    <xf numFmtId="0" fontId="23" fillId="0" borderId="7" xfId="14" applyFont="1" applyBorder="1" applyAlignment="1">
      <alignment horizontal="center" vertical="center" wrapText="1"/>
    </xf>
    <xf numFmtId="0" fontId="35" fillId="0" borderId="1" xfId="14" applyFont="1" applyBorder="1" applyAlignment="1">
      <alignment horizontal="left" vertical="center" wrapText="1"/>
    </xf>
    <xf numFmtId="0" fontId="35" fillId="0" borderId="0" xfId="14" applyFont="1"/>
    <xf numFmtId="0" fontId="35" fillId="0" borderId="1" xfId="14" applyFont="1" applyBorder="1" applyAlignment="1">
      <alignment horizontal="center" vertical="center"/>
    </xf>
    <xf numFmtId="0" fontId="21" fillId="7" borderId="1" xfId="14" applyFont="1" applyFill="1" applyBorder="1" applyAlignment="1">
      <alignment horizontal="left" vertical="center" wrapText="1"/>
    </xf>
    <xf numFmtId="0" fontId="35" fillId="0" borderId="1" xfId="14" applyFont="1" applyBorder="1" applyAlignment="1">
      <alignment horizontal="left" vertical="center" wrapText="1" indent="2"/>
    </xf>
    <xf numFmtId="166" fontId="23" fillId="0" borderId="1" xfId="15" applyNumberFormat="1" applyFont="1" applyBorder="1" applyAlignment="1">
      <alignment horizontal="center" vertical="center" wrapText="1"/>
    </xf>
    <xf numFmtId="0" fontId="23" fillId="7" borderId="1" xfId="14" applyFont="1" applyFill="1" applyBorder="1" applyAlignment="1">
      <alignment horizontal="center" vertical="center" wrapText="1"/>
    </xf>
    <xf numFmtId="0" fontId="23" fillId="11" borderId="1" xfId="14" applyFont="1" applyFill="1" applyBorder="1" applyAlignment="1">
      <alignment horizontal="left" vertical="center" wrapText="1" indent="3"/>
    </xf>
    <xf numFmtId="0" fontId="21" fillId="7" borderId="1" xfId="14" applyFont="1" applyFill="1" applyBorder="1" applyAlignment="1">
      <alignment horizontal="center" vertical="center" wrapText="1"/>
    </xf>
    <xf numFmtId="0" fontId="36" fillId="19" borderId="0" xfId="18" applyFont="1" applyFill="1" applyAlignment="1">
      <alignment vertical="center"/>
    </xf>
    <xf numFmtId="0" fontId="23" fillId="11" borderId="0" xfId="14" applyFont="1" applyFill="1"/>
    <xf numFmtId="0" fontId="36" fillId="11" borderId="0" xfId="18" applyFont="1" applyFill="1" applyAlignment="1">
      <alignment vertical="center"/>
    </xf>
    <xf numFmtId="171" fontId="23" fillId="0" borderId="1" xfId="14" applyNumberFormat="1" applyFont="1" applyBorder="1" applyAlignment="1">
      <alignment horizontal="center" vertical="center"/>
    </xf>
    <xf numFmtId="171" fontId="23" fillId="0" borderId="1" xfId="14" applyNumberFormat="1" applyFont="1" applyBorder="1" applyAlignment="1">
      <alignment horizontal="left" vertical="center" wrapText="1"/>
    </xf>
    <xf numFmtId="171" fontId="23" fillId="0" borderId="1" xfId="14" applyNumberFormat="1" applyFont="1" applyBorder="1" applyAlignment="1">
      <alignment horizontal="center" vertical="center" wrapText="1"/>
    </xf>
    <xf numFmtId="171" fontId="23" fillId="0" borderId="7" xfId="14" applyNumberFormat="1" applyFont="1" applyBorder="1" applyAlignment="1">
      <alignment horizontal="center" vertical="center" wrapText="1"/>
    </xf>
    <xf numFmtId="171" fontId="23" fillId="16" borderId="1" xfId="14" applyNumberFormat="1" applyFont="1" applyFill="1" applyBorder="1" applyAlignment="1">
      <alignment horizontal="center" vertical="center"/>
    </xf>
    <xf numFmtId="171" fontId="23" fillId="16" borderId="1" xfId="14" applyNumberFormat="1" applyFont="1" applyFill="1" applyBorder="1" applyAlignment="1">
      <alignment horizontal="left" vertical="center" wrapText="1"/>
    </xf>
    <xf numFmtId="171" fontId="24" fillId="16" borderId="7" xfId="14" applyNumberFormat="1" applyFont="1" applyFill="1" applyBorder="1" applyAlignment="1">
      <alignment horizontal="left" vertical="center" wrapText="1"/>
    </xf>
    <xf numFmtId="171" fontId="24" fillId="16" borderId="1" xfId="14" applyNumberFormat="1" applyFont="1" applyFill="1" applyBorder="1" applyAlignment="1">
      <alignment horizontal="left" vertical="center" wrapText="1"/>
    </xf>
    <xf numFmtId="171" fontId="35" fillId="16" borderId="1" xfId="14" applyNumberFormat="1" applyFont="1" applyFill="1" applyBorder="1" applyAlignment="1">
      <alignment horizontal="left" vertical="center" wrapText="1"/>
    </xf>
    <xf numFmtId="171" fontId="21" fillId="16" borderId="7" xfId="14" applyNumberFormat="1" applyFont="1" applyFill="1" applyBorder="1" applyAlignment="1">
      <alignment horizontal="left" vertical="center" wrapText="1"/>
    </xf>
    <xf numFmtId="171" fontId="21" fillId="16" borderId="1" xfId="14" applyNumberFormat="1" applyFont="1" applyFill="1" applyBorder="1" applyAlignment="1">
      <alignment horizontal="left" vertical="center" wrapText="1"/>
    </xf>
    <xf numFmtId="171" fontId="35" fillId="0" borderId="1" xfId="14" applyNumberFormat="1" applyFont="1" applyBorder="1" applyAlignment="1">
      <alignment horizontal="left" vertical="center" wrapText="1"/>
    </xf>
    <xf numFmtId="171" fontId="35" fillId="0" borderId="1" xfId="14" applyNumberFormat="1" applyFont="1" applyBorder="1" applyAlignment="1">
      <alignment horizontal="center" vertical="center"/>
    </xf>
    <xf numFmtId="171" fontId="35" fillId="0" borderId="1" xfId="14" applyNumberFormat="1" applyFont="1" applyBorder="1" applyAlignment="1">
      <alignment vertical="top" wrapText="1"/>
    </xf>
    <xf numFmtId="171" fontId="21" fillId="16" borderId="1" xfId="14" applyNumberFormat="1" applyFont="1" applyFill="1" applyBorder="1" applyAlignment="1">
      <alignment horizontal="center" vertical="center" wrapText="1"/>
    </xf>
    <xf numFmtId="171" fontId="23" fillId="0" borderId="1" xfId="14" applyNumberFormat="1" applyFont="1" applyBorder="1" applyAlignment="1">
      <alignment horizontal="left" vertical="center" wrapText="1" indent="2"/>
    </xf>
    <xf numFmtId="171" fontId="21" fillId="7" borderId="1" xfId="14" applyNumberFormat="1" applyFont="1" applyFill="1" applyBorder="1" applyAlignment="1">
      <alignment horizontal="left" vertical="center" wrapText="1"/>
    </xf>
    <xf numFmtId="171" fontId="23" fillId="0" borderId="1" xfId="14" quotePrefix="1" applyNumberFormat="1" applyFont="1" applyBorder="1" applyAlignment="1">
      <alignment horizontal="center" vertical="center" wrapText="1"/>
    </xf>
    <xf numFmtId="171" fontId="35" fillId="0" borderId="1" xfId="14" applyNumberFormat="1" applyFont="1" applyBorder="1" applyAlignment="1">
      <alignment horizontal="left" vertical="center" wrapText="1" indent="2"/>
    </xf>
    <xf numFmtId="0" fontId="35" fillId="0" borderId="0" xfId="2" applyFont="1" applyAlignment="1">
      <alignment vertical="center" wrapText="1"/>
    </xf>
    <xf numFmtId="0" fontId="21" fillId="0" borderId="1" xfId="4" applyFont="1" applyFill="1" applyBorder="1" applyAlignment="1">
      <alignment vertical="center" wrapText="1"/>
    </xf>
    <xf numFmtId="0" fontId="35" fillId="3" borderId="0" xfId="2" applyFont="1" applyFill="1">
      <alignment vertical="center"/>
    </xf>
    <xf numFmtId="3" fontId="35" fillId="15" borderId="1" xfId="5" applyFont="1" applyFill="1">
      <alignment horizontal="right" vertical="center"/>
      <protection locked="0"/>
    </xf>
    <xf numFmtId="49" fontId="35" fillId="0" borderId="1" xfId="3" quotePrefix="1" applyNumberFormat="1" applyFont="1" applyBorder="1" applyAlignment="1">
      <alignment horizontal="center" vertical="center"/>
    </xf>
    <xf numFmtId="0" fontId="35" fillId="0" borderId="1" xfId="3" applyFont="1" applyBorder="1" applyAlignment="1">
      <alignment horizontal="left" vertical="center"/>
    </xf>
    <xf numFmtId="166" fontId="35" fillId="0" borderId="1" xfId="15" applyNumberFormat="1" applyFont="1" applyFill="1" applyBorder="1" applyAlignment="1" applyProtection="1">
      <alignment horizontal="right" vertical="center"/>
      <protection locked="0"/>
    </xf>
    <xf numFmtId="166" fontId="35" fillId="11" borderId="1" xfId="15" applyNumberFormat="1" applyFont="1" applyFill="1" applyBorder="1" applyAlignment="1" applyProtection="1">
      <alignment horizontal="right" vertical="center"/>
      <protection locked="0"/>
    </xf>
    <xf numFmtId="3" fontId="35" fillId="5" borderId="1" xfId="5" applyFont="1" applyFill="1">
      <alignment horizontal="right" vertical="center"/>
      <protection locked="0"/>
    </xf>
    <xf numFmtId="171" fontId="35" fillId="11" borderId="1" xfId="5" applyNumberFormat="1" applyFont="1" applyFill="1">
      <alignment horizontal="right" vertical="center"/>
      <protection locked="0"/>
    </xf>
    <xf numFmtId="171" fontId="35" fillId="0" borderId="1" xfId="5" applyNumberFormat="1" applyFont="1" applyFill="1">
      <alignment horizontal="right" vertical="center"/>
      <protection locked="0"/>
    </xf>
    <xf numFmtId="0" fontId="23" fillId="0" borderId="1" xfId="14" applyFont="1" applyBorder="1" applyAlignment="1">
      <alignment vertical="center"/>
    </xf>
    <xf numFmtId="0" fontId="36" fillId="19" borderId="0" xfId="13" applyFont="1" applyFill="1" applyAlignment="1">
      <alignment vertical="top"/>
    </xf>
    <xf numFmtId="14" fontId="21" fillId="0" borderId="1" xfId="12" applyNumberFormat="1" applyFont="1" applyFill="1" applyBorder="1" applyAlignment="1">
      <alignment horizontal="center" vertical="center" wrapText="1"/>
    </xf>
    <xf numFmtId="0" fontId="35" fillId="0" borderId="5" xfId="0" applyFont="1" applyBorder="1" applyAlignment="1">
      <alignment vertical="center" wrapText="1"/>
    </xf>
    <xf numFmtId="0" fontId="35" fillId="0" borderId="0" xfId="0" applyFont="1" applyAlignment="1">
      <alignment horizontal="left" vertical="center" wrapText="1"/>
    </xf>
    <xf numFmtId="14" fontId="21" fillId="0" borderId="1" xfId="0" applyNumberFormat="1" applyFont="1" applyBorder="1" applyAlignment="1">
      <alignment horizontal="right" vertical="center" wrapText="1"/>
    </xf>
    <xf numFmtId="166" fontId="22" fillId="7" borderId="1" xfId="0" applyNumberFormat="1" applyFont="1" applyFill="1" applyBorder="1" applyAlignment="1">
      <alignment horizontal="center" vertical="center" wrapText="1"/>
    </xf>
    <xf numFmtId="166" fontId="22" fillId="0" borderId="14" xfId="0" applyNumberFormat="1" applyFont="1" applyBorder="1" applyAlignment="1">
      <alignment horizontal="center" vertical="center" wrapText="1"/>
    </xf>
    <xf numFmtId="166" fontId="23" fillId="0" borderId="14" xfId="0" applyNumberFormat="1" applyFont="1" applyBorder="1" applyAlignment="1">
      <alignment vertical="center" wrapText="1"/>
    </xf>
    <xf numFmtId="171" fontId="24" fillId="0" borderId="1" xfId="0" applyNumberFormat="1" applyFont="1" applyBorder="1"/>
    <xf numFmtId="171" fontId="23" fillId="11" borderId="1" xfId="0" applyNumberFormat="1" applyFont="1" applyFill="1" applyBorder="1" applyAlignment="1">
      <alignment vertical="center" wrapText="1"/>
    </xf>
    <xf numFmtId="171" fontId="23" fillId="11" borderId="1" xfId="0" applyNumberFormat="1" applyFont="1" applyFill="1" applyBorder="1" applyAlignment="1">
      <alignment horizontal="right" vertical="center" wrapText="1"/>
    </xf>
    <xf numFmtId="171" fontId="24" fillId="11" borderId="1" xfId="0" applyNumberFormat="1" applyFont="1" applyFill="1" applyBorder="1" applyAlignment="1">
      <alignment horizontal="right" vertical="center" wrapText="1"/>
    </xf>
    <xf numFmtId="171" fontId="23" fillId="11" borderId="8" xfId="0" applyNumberFormat="1" applyFont="1" applyFill="1" applyBorder="1" applyAlignment="1">
      <alignment horizontal="right" vertical="center" wrapText="1"/>
    </xf>
    <xf numFmtId="0" fontId="23" fillId="11" borderId="4" xfId="0" applyFont="1" applyFill="1" applyBorder="1" applyAlignment="1">
      <alignment horizontal="center" vertical="center" wrapText="1"/>
    </xf>
    <xf numFmtId="171" fontId="35" fillId="11" borderId="1" xfId="0" applyNumberFormat="1" applyFont="1" applyFill="1" applyBorder="1" applyAlignment="1">
      <alignment horizontal="center" vertical="center"/>
    </xf>
    <xf numFmtId="171" fontId="35" fillId="11" borderId="1" xfId="0" applyNumberFormat="1" applyFont="1" applyFill="1" applyBorder="1" applyAlignment="1">
      <alignment horizontal="justify" vertical="center"/>
    </xf>
    <xf numFmtId="171" fontId="35" fillId="11" borderId="1" xfId="0" applyNumberFormat="1" applyFont="1" applyFill="1" applyBorder="1" applyAlignment="1">
      <alignment vertical="center"/>
    </xf>
    <xf numFmtId="171" fontId="35" fillId="11" borderId="1" xfId="0" applyNumberFormat="1" applyFont="1" applyFill="1" applyBorder="1" applyAlignment="1">
      <alignment horizontal="center" vertical="center" wrapText="1"/>
    </xf>
    <xf numFmtId="171" fontId="35" fillId="11" borderId="1" xfId="0" applyNumberFormat="1" applyFont="1" applyFill="1" applyBorder="1" applyAlignment="1">
      <alignment vertical="center" wrapText="1"/>
    </xf>
    <xf numFmtId="171" fontId="21" fillId="11" borderId="1" xfId="0" applyNumberFormat="1" applyFont="1" applyFill="1" applyBorder="1" applyAlignment="1">
      <alignment horizontal="center" vertical="center"/>
    </xf>
    <xf numFmtId="171" fontId="21" fillId="11" borderId="1" xfId="0" applyNumberFormat="1" applyFont="1" applyFill="1" applyBorder="1" applyAlignment="1">
      <alignment horizontal="justify" vertical="center"/>
    </xf>
    <xf numFmtId="171" fontId="21" fillId="11" borderId="1" xfId="0" applyNumberFormat="1" applyFont="1" applyFill="1" applyBorder="1" applyAlignment="1">
      <alignment vertical="center"/>
    </xf>
    <xf numFmtId="171" fontId="21" fillId="11" borderId="1" xfId="0" applyNumberFormat="1" applyFont="1" applyFill="1" applyBorder="1" applyAlignment="1">
      <alignment vertical="center" wrapText="1"/>
    </xf>
    <xf numFmtId="171" fontId="35" fillId="11" borderId="1" xfId="0" applyNumberFormat="1" applyFont="1" applyFill="1" applyBorder="1" applyAlignment="1">
      <alignment horizontal="justify" vertical="center" wrapText="1"/>
    </xf>
    <xf numFmtId="171" fontId="21" fillId="11" borderId="1" xfId="0" applyNumberFormat="1" applyFont="1" applyFill="1" applyBorder="1" applyAlignment="1">
      <alignment horizontal="justify" vertical="center" wrapText="1"/>
    </xf>
    <xf numFmtId="166" fontId="35" fillId="11" borderId="1" xfId="0" applyNumberFormat="1" applyFont="1" applyFill="1" applyBorder="1" applyAlignment="1">
      <alignment vertical="center"/>
    </xf>
    <xf numFmtId="171" fontId="23" fillId="0" borderId="1" xfId="0" applyNumberFormat="1" applyFont="1" applyBorder="1" applyAlignment="1">
      <alignment vertical="center"/>
    </xf>
    <xf numFmtId="171" fontId="22" fillId="0" borderId="1" xfId="0" applyNumberFormat="1" applyFont="1" applyBorder="1" applyAlignment="1">
      <alignment vertical="center" wrapText="1"/>
    </xf>
    <xf numFmtId="171" fontId="39" fillId="0" borderId="1" xfId="0" applyNumberFormat="1" applyFont="1" applyBorder="1" applyAlignment="1">
      <alignment vertical="center" wrapText="1"/>
    </xf>
    <xf numFmtId="171" fontId="35" fillId="0" borderId="1" xfId="5" applyNumberFormat="1" applyFont="1" applyFill="1" applyAlignment="1">
      <alignment horizontal="right" vertical="center" wrapText="1"/>
      <protection locked="0"/>
    </xf>
    <xf numFmtId="171" fontId="35" fillId="0" borderId="1" xfId="5" quotePrefix="1" applyNumberFormat="1" applyFont="1" applyFill="1" applyAlignment="1">
      <alignment horizontal="right" vertical="center" wrapText="1"/>
      <protection locked="0"/>
    </xf>
    <xf numFmtId="171" fontId="21" fillId="0" borderId="1" xfId="5" applyNumberFormat="1" applyFont="1" applyFill="1" applyAlignment="1">
      <alignment horizontal="right" vertical="center" wrapText="1"/>
      <protection locked="0"/>
    </xf>
    <xf numFmtId="171" fontId="21" fillId="0" borderId="1" xfId="5" quotePrefix="1" applyNumberFormat="1" applyFont="1" applyFill="1" applyAlignment="1">
      <alignment horizontal="right" vertical="center" wrapText="1"/>
      <protection locked="0"/>
    </xf>
    <xf numFmtId="0" fontId="27" fillId="0" borderId="0" xfId="0" applyFont="1" applyAlignment="1">
      <alignment vertical="center"/>
    </xf>
    <xf numFmtId="0" fontId="27" fillId="0" borderId="0" xfId="6" applyFont="1" applyFill="1" applyBorder="1" applyAlignment="1">
      <alignment horizontal="center" vertical="center"/>
    </xf>
    <xf numFmtId="171" fontId="35" fillId="0" borderId="1" xfId="0" quotePrefix="1" applyNumberFormat="1" applyFont="1" applyBorder="1" applyAlignment="1">
      <alignment horizontal="right" vertical="center"/>
    </xf>
    <xf numFmtId="171" fontId="35" fillId="0" borderId="1" xfId="0" applyNumberFormat="1" applyFont="1" applyBorder="1" applyAlignment="1">
      <alignment horizontal="right" vertical="center"/>
    </xf>
    <xf numFmtId="171" fontId="23" fillId="0" borderId="1" xfId="0" quotePrefix="1" applyNumberFormat="1" applyFont="1" applyBorder="1" applyAlignment="1">
      <alignment horizontal="right" vertical="center" wrapText="1"/>
    </xf>
    <xf numFmtId="171" fontId="35" fillId="0" borderId="1" xfId="0" quotePrefix="1" applyNumberFormat="1" applyFont="1" applyBorder="1" applyAlignment="1">
      <alignment horizontal="right" vertical="center" wrapText="1"/>
    </xf>
    <xf numFmtId="171" fontId="23" fillId="0" borderId="1" xfId="0" quotePrefix="1" applyNumberFormat="1" applyFont="1" applyBorder="1" applyAlignment="1">
      <alignment horizontal="right" vertical="center"/>
    </xf>
    <xf numFmtId="171" fontId="23" fillId="0" borderId="1" xfId="0" applyNumberFormat="1" applyFont="1" applyBorder="1" applyAlignment="1">
      <alignment horizontal="right" vertical="center" wrapText="1"/>
    </xf>
    <xf numFmtId="171" fontId="35" fillId="0" borderId="1" xfId="0" applyNumberFormat="1" applyFont="1" applyBorder="1" applyAlignment="1">
      <alignment horizontal="center" vertical="center"/>
    </xf>
    <xf numFmtId="171" fontId="35" fillId="0" borderId="1" xfId="0" applyNumberFormat="1" applyFont="1" applyBorder="1" applyAlignment="1">
      <alignment vertical="center" wrapText="1"/>
    </xf>
    <xf numFmtId="171" fontId="35" fillId="0" borderId="1" xfId="0" applyNumberFormat="1" applyFont="1" applyBorder="1" applyAlignment="1">
      <alignment vertical="center"/>
    </xf>
    <xf numFmtId="171" fontId="35" fillId="8" borderId="1" xfId="0" applyNumberFormat="1" applyFont="1" applyFill="1" applyBorder="1" applyAlignment="1">
      <alignment horizontal="center" vertical="center" wrapText="1"/>
    </xf>
    <xf numFmtId="171" fontId="35" fillId="0" borderId="1" xfId="7" applyNumberFormat="1" applyFont="1" applyBorder="1" applyAlignment="1">
      <alignment vertical="center" wrapText="1"/>
    </xf>
    <xf numFmtId="171" fontId="35" fillId="5" borderId="1" xfId="0" applyNumberFormat="1" applyFont="1" applyFill="1" applyBorder="1" applyAlignment="1">
      <alignment horizontal="center" vertical="center"/>
    </xf>
    <xf numFmtId="171" fontId="35" fillId="5" borderId="1" xfId="0" quotePrefix="1" applyNumberFormat="1" applyFont="1" applyFill="1" applyBorder="1" applyAlignment="1">
      <alignment vertical="center" wrapText="1"/>
    </xf>
    <xf numFmtId="171" fontId="35" fillId="5" borderId="1" xfId="0" applyNumberFormat="1" applyFont="1" applyFill="1" applyBorder="1" applyAlignment="1">
      <alignment vertical="center" wrapText="1"/>
    </xf>
    <xf numFmtId="171" fontId="35" fillId="0" borderId="1" xfId="0" applyNumberFormat="1" applyFont="1" applyBorder="1" applyAlignment="1">
      <alignment horizontal="center" vertical="center" wrapText="1"/>
    </xf>
    <xf numFmtId="171" fontId="35" fillId="8" borderId="1" xfId="0" applyNumberFormat="1" applyFont="1" applyFill="1" applyBorder="1" applyAlignment="1">
      <alignment vertical="center" wrapText="1"/>
    </xf>
    <xf numFmtId="171" fontId="35" fillId="0" borderId="1" xfId="0" applyNumberFormat="1" applyFont="1" applyBorder="1" applyAlignment="1">
      <alignment horizontal="justify" vertical="center"/>
    </xf>
    <xf numFmtId="171" fontId="35" fillId="0" borderId="1" xfId="7" applyNumberFormat="1" applyFont="1" applyBorder="1" applyAlignment="1">
      <alignment horizontal="justify" vertical="center"/>
    </xf>
    <xf numFmtId="171" fontId="35" fillId="0" borderId="1" xfId="0" applyNumberFormat="1" applyFont="1" applyBorder="1" applyAlignment="1">
      <alignment horizontal="left" vertical="center" wrapText="1"/>
    </xf>
    <xf numFmtId="171" fontId="21" fillId="5" borderId="1" xfId="0" applyNumberFormat="1" applyFont="1" applyFill="1" applyBorder="1" applyAlignment="1">
      <alignment horizontal="justify" vertical="center"/>
    </xf>
    <xf numFmtId="171" fontId="35" fillId="0" borderId="0" xfId="0" applyNumberFormat="1" applyFont="1" applyAlignment="1">
      <alignment vertical="center" wrapText="1"/>
    </xf>
    <xf numFmtId="171" fontId="35" fillId="0" borderId="1" xfId="0" applyNumberFormat="1" applyFont="1" applyBorder="1" applyAlignment="1">
      <alignment horizontal="justify" vertical="center" wrapText="1"/>
    </xf>
    <xf numFmtId="171" fontId="35" fillId="5" borderId="1" xfId="7" applyNumberFormat="1" applyFont="1" applyFill="1" applyBorder="1" applyAlignment="1">
      <alignment horizontal="center" vertical="center"/>
    </xf>
    <xf numFmtId="171" fontId="35" fillId="5" borderId="1" xfId="7" applyNumberFormat="1" applyFont="1" applyFill="1" applyBorder="1" applyAlignment="1">
      <alignment horizontal="justify" vertical="center"/>
    </xf>
    <xf numFmtId="171" fontId="35" fillId="5" borderId="1" xfId="7" applyNumberFormat="1" applyFont="1" applyFill="1" applyBorder="1" applyAlignment="1">
      <alignment horizontal="right" vertical="center"/>
    </xf>
    <xf numFmtId="171" fontId="23" fillId="0" borderId="1" xfId="0" quotePrefix="1" applyNumberFormat="1" applyFont="1" applyBorder="1" applyAlignment="1">
      <alignment vertical="center" wrapText="1"/>
    </xf>
    <xf numFmtId="171" fontId="23" fillId="0" borderId="1" xfId="0" quotePrefix="1" applyNumberFormat="1" applyFont="1" applyBorder="1" applyAlignment="1">
      <alignment vertical="center"/>
    </xf>
    <xf numFmtId="171" fontId="23" fillId="8" borderId="1" xfId="0" applyNumberFormat="1" applyFont="1" applyFill="1" applyBorder="1" applyAlignment="1">
      <alignment vertical="center" wrapText="1"/>
    </xf>
    <xf numFmtId="166" fontId="22" fillId="0" borderId="1" xfId="0" applyNumberFormat="1" applyFont="1" applyBorder="1" applyAlignment="1">
      <alignment vertical="center"/>
    </xf>
    <xf numFmtId="171" fontId="23" fillId="5" borderId="1" xfId="0" applyNumberFormat="1" applyFont="1" applyFill="1" applyBorder="1" applyAlignment="1">
      <alignment vertical="center"/>
    </xf>
    <xf numFmtId="171" fontId="23" fillId="0" borderId="22" xfId="0" applyNumberFormat="1" applyFont="1" applyBorder="1" applyAlignment="1">
      <alignment vertical="center"/>
    </xf>
    <xf numFmtId="171" fontId="23" fillId="0" borderId="21" xfId="0" applyNumberFormat="1" applyFont="1" applyBorder="1" applyAlignment="1">
      <alignment vertical="center"/>
    </xf>
    <xf numFmtId="171" fontId="23" fillId="0" borderId="25" xfId="0" applyNumberFormat="1" applyFont="1" applyBorder="1" applyAlignment="1">
      <alignment horizontal="right" vertical="center" wrapText="1"/>
    </xf>
    <xf numFmtId="171" fontId="23" fillId="0" borderId="24" xfId="0" applyNumberFormat="1" applyFont="1" applyBorder="1" applyAlignment="1">
      <alignment horizontal="right" vertical="center" wrapText="1"/>
    </xf>
    <xf numFmtId="171" fontId="43" fillId="10" borderId="22" xfId="0" applyNumberFormat="1" applyFont="1" applyFill="1" applyBorder="1" applyAlignment="1">
      <alignment vertical="center" wrapText="1"/>
    </xf>
    <xf numFmtId="171" fontId="23" fillId="0" borderId="22" xfId="0" applyNumberFormat="1" applyFont="1" applyBorder="1" applyAlignment="1">
      <alignment vertical="center" wrapText="1"/>
    </xf>
    <xf numFmtId="171" fontId="23" fillId="0" borderId="21" xfId="0" applyNumberFormat="1" applyFont="1" applyBorder="1" applyAlignment="1">
      <alignment vertical="center" wrapText="1"/>
    </xf>
    <xf numFmtId="171" fontId="23" fillId="11" borderId="22" xfId="0" applyNumberFormat="1" applyFont="1" applyFill="1" applyBorder="1" applyAlignment="1">
      <alignment vertical="center" wrapText="1"/>
    </xf>
    <xf numFmtId="171" fontId="23" fillId="0" borderId="22" xfId="0" applyNumberFormat="1" applyFont="1" applyBorder="1" applyAlignment="1">
      <alignment horizontal="right" vertical="center" wrapText="1"/>
    </xf>
    <xf numFmtId="171" fontId="23" fillId="0" borderId="21" xfId="0" applyNumberFormat="1" applyFont="1" applyBorder="1" applyAlignment="1">
      <alignment horizontal="right" vertical="center" wrapText="1"/>
    </xf>
    <xf numFmtId="171" fontId="23" fillId="13" borderId="24" xfId="0" applyNumberFormat="1" applyFont="1" applyFill="1" applyBorder="1" applyAlignment="1">
      <alignment horizontal="center" vertical="center" wrapText="1"/>
    </xf>
    <xf numFmtId="171" fontId="23" fillId="10" borderId="22" xfId="0" applyNumberFormat="1" applyFont="1" applyFill="1" applyBorder="1" applyAlignment="1">
      <alignment vertical="center"/>
    </xf>
    <xf numFmtId="171" fontId="23" fillId="10" borderId="22" xfId="0" applyNumberFormat="1" applyFont="1" applyFill="1" applyBorder="1" applyAlignment="1">
      <alignment horizontal="right" vertical="center"/>
    </xf>
    <xf numFmtId="171" fontId="23" fillId="10" borderId="21" xfId="0" applyNumberFormat="1" applyFont="1" applyFill="1" applyBorder="1" applyAlignment="1">
      <alignment horizontal="right" vertical="center"/>
    </xf>
    <xf numFmtId="171" fontId="23" fillId="10" borderId="25" xfId="0" applyNumberFormat="1" applyFont="1" applyFill="1" applyBorder="1" applyAlignment="1">
      <alignment horizontal="right" vertical="center"/>
    </xf>
    <xf numFmtId="171" fontId="24" fillId="0" borderId="24" xfId="0" applyNumberFormat="1" applyFont="1" applyBorder="1" applyAlignment="1">
      <alignment horizontal="right" vertical="center"/>
    </xf>
    <xf numFmtId="171" fontId="23" fillId="10" borderId="22" xfId="0" applyNumberFormat="1" applyFont="1" applyFill="1" applyBorder="1" applyAlignment="1">
      <alignment horizontal="right" vertical="center" wrapText="1"/>
    </xf>
    <xf numFmtId="171" fontId="23" fillId="10" borderId="21" xfId="0" applyNumberFormat="1" applyFont="1" applyFill="1" applyBorder="1" applyAlignment="1">
      <alignment horizontal="right" vertical="center" wrapText="1"/>
    </xf>
    <xf numFmtId="171" fontId="23" fillId="11" borderId="24" xfId="0" applyNumberFormat="1" applyFont="1" applyFill="1" applyBorder="1" applyAlignment="1">
      <alignment horizontal="right" vertical="center" wrapText="1"/>
    </xf>
    <xf numFmtId="171" fontId="35" fillId="11" borderId="22" xfId="0" applyNumberFormat="1" applyFont="1" applyFill="1" applyBorder="1" applyAlignment="1">
      <alignment horizontal="right" vertical="center" wrapText="1"/>
    </xf>
    <xf numFmtId="171" fontId="35" fillId="11" borderId="21" xfId="0" applyNumberFormat="1" applyFont="1" applyFill="1" applyBorder="1" applyAlignment="1">
      <alignment horizontal="right" vertical="center" wrapText="1"/>
    </xf>
    <xf numFmtId="166" fontId="23" fillId="0" borderId="20" xfId="15" applyNumberFormat="1" applyFont="1" applyBorder="1" applyAlignment="1">
      <alignment horizontal="right" vertical="center"/>
    </xf>
    <xf numFmtId="171" fontId="23" fillId="0" borderId="1" xfId="0" applyNumberFormat="1" applyFont="1" applyBorder="1" applyAlignment="1">
      <alignment vertical="center" wrapText="1"/>
    </xf>
    <xf numFmtId="0" fontId="23" fillId="0" borderId="5" xfId="0" applyFont="1" applyBorder="1" applyAlignment="1">
      <alignment horizontal="center" vertical="center"/>
    </xf>
    <xf numFmtId="170" fontId="23" fillId="0" borderId="41" xfId="16" applyNumberFormat="1" applyFont="1" applyBorder="1" applyAlignment="1">
      <alignment vertical="center"/>
    </xf>
    <xf numFmtId="170" fontId="24" fillId="0" borderId="41" xfId="16" applyNumberFormat="1" applyFont="1" applyBorder="1" applyAlignment="1">
      <alignment vertical="center"/>
    </xf>
    <xf numFmtId="0" fontId="58" fillId="0" borderId="0" xfId="0" applyFont="1" applyAlignment="1">
      <alignment horizontal="center" vertical="center"/>
    </xf>
    <xf numFmtId="164" fontId="24" fillId="10" borderId="1" xfId="0" applyNumberFormat="1" applyFont="1" applyFill="1" applyBorder="1" applyAlignment="1">
      <alignment vertical="center" wrapText="1"/>
    </xf>
    <xf numFmtId="171" fontId="22" fillId="0" borderId="8" xfId="0" applyNumberFormat="1" applyFont="1" applyBorder="1" applyAlignment="1">
      <alignment wrapText="1"/>
    </xf>
    <xf numFmtId="171" fontId="23" fillId="0" borderId="8" xfId="0" applyNumberFormat="1" applyFont="1" applyBorder="1" applyAlignment="1">
      <alignment wrapText="1"/>
    </xf>
    <xf numFmtId="171" fontId="23" fillId="0" borderId="1" xfId="0" applyNumberFormat="1" applyFont="1" applyBorder="1" applyAlignment="1">
      <alignment wrapText="1"/>
    </xf>
    <xf numFmtId="171" fontId="35" fillId="0" borderId="6" xfId="0" applyNumberFormat="1" applyFont="1" applyBorder="1" applyAlignment="1">
      <alignment wrapText="1"/>
    </xf>
    <xf numFmtId="171" fontId="22" fillId="0" borderId="6" xfId="0" applyNumberFormat="1" applyFont="1" applyBorder="1" applyAlignment="1">
      <alignment wrapText="1"/>
    </xf>
    <xf numFmtId="171" fontId="39" fillId="0" borderId="6" xfId="0" applyNumberFormat="1" applyFont="1" applyBorder="1" applyAlignment="1">
      <alignment wrapText="1"/>
    </xf>
    <xf numFmtId="171" fontId="24" fillId="0" borderId="8" xfId="0" applyNumberFormat="1" applyFont="1" applyBorder="1" applyAlignment="1">
      <alignment wrapText="1"/>
    </xf>
    <xf numFmtId="171" fontId="24" fillId="0" borderId="1" xfId="0" applyNumberFormat="1" applyFont="1" applyBorder="1" applyAlignment="1">
      <alignment wrapText="1"/>
    </xf>
    <xf numFmtId="166" fontId="23" fillId="0" borderId="1" xfId="15" applyNumberFormat="1" applyFont="1" applyBorder="1" applyAlignment="1">
      <alignment wrapText="1"/>
    </xf>
    <xf numFmtId="166" fontId="24" fillId="0" borderId="1" xfId="15" applyNumberFormat="1" applyFont="1" applyBorder="1" applyAlignment="1">
      <alignment wrapText="1"/>
    </xf>
    <xf numFmtId="171" fontId="23" fillId="6" borderId="8" xfId="0" applyNumberFormat="1" applyFont="1" applyFill="1" applyBorder="1" applyAlignment="1">
      <alignment wrapText="1"/>
    </xf>
    <xf numFmtId="171" fontId="23" fillId="6" borderId="1" xfId="0" applyNumberFormat="1" applyFont="1" applyFill="1" applyBorder="1" applyAlignment="1">
      <alignment wrapText="1"/>
    </xf>
    <xf numFmtId="171" fontId="21" fillId="0" borderId="8" xfId="0" applyNumberFormat="1" applyFont="1" applyBorder="1" applyAlignment="1">
      <alignment wrapText="1"/>
    </xf>
    <xf numFmtId="171" fontId="35" fillId="8" borderId="1" xfId="0" applyNumberFormat="1" applyFont="1" applyFill="1" applyBorder="1" applyAlignment="1">
      <alignment horizontal="right" vertical="center" wrapText="1" indent="1"/>
    </xf>
    <xf numFmtId="171" fontId="23" fillId="0" borderId="1" xfId="0" applyNumberFormat="1" applyFont="1" applyBorder="1" applyAlignment="1">
      <alignment horizontal="right" vertical="center" wrapText="1" indent="1"/>
    </xf>
    <xf numFmtId="171" fontId="35" fillId="0" borderId="1" xfId="0" applyNumberFormat="1" applyFont="1" applyBorder="1" applyAlignment="1">
      <alignment horizontal="right" vertical="center" wrapText="1" indent="1"/>
    </xf>
    <xf numFmtId="171" fontId="24" fillId="0" borderId="1" xfId="0" applyNumberFormat="1" applyFont="1" applyBorder="1" applyAlignment="1">
      <alignment horizontal="right" vertical="center"/>
    </xf>
    <xf numFmtId="0" fontId="35" fillId="0" borderId="0" xfId="0" applyFont="1" applyAlignment="1">
      <alignment horizontal="center"/>
    </xf>
    <xf numFmtId="0" fontId="22" fillId="11" borderId="1" xfId="0" applyFont="1" applyFill="1" applyBorder="1" applyAlignment="1">
      <alignment horizontal="left" vertical="center" indent="1"/>
    </xf>
    <xf numFmtId="0" fontId="39" fillId="11" borderId="8" xfId="0" applyFont="1" applyFill="1" applyBorder="1" applyAlignment="1">
      <alignment horizontal="left" vertical="center" wrapText="1" indent="1"/>
    </xf>
    <xf numFmtId="0" fontId="22" fillId="11" borderId="6" xfId="0" applyFont="1" applyFill="1" applyBorder="1" applyAlignment="1">
      <alignment horizontal="left" vertical="center" wrapText="1" indent="1"/>
    </xf>
    <xf numFmtId="0" fontId="22" fillId="11" borderId="1" xfId="0" applyFont="1" applyFill="1" applyBorder="1" applyAlignment="1">
      <alignment horizontal="left" vertical="center" wrapText="1" indent="1"/>
    </xf>
    <xf numFmtId="165" fontId="22" fillId="11" borderId="6" xfId="0" applyNumberFormat="1" applyFont="1" applyFill="1" applyBorder="1" applyAlignment="1">
      <alignment vertical="center" wrapText="1"/>
    </xf>
    <xf numFmtId="165" fontId="22" fillId="11" borderId="6" xfId="0" applyNumberFormat="1" applyFont="1" applyFill="1" applyBorder="1" applyAlignment="1">
      <alignment vertical="center"/>
    </xf>
    <xf numFmtId="0" fontId="22" fillId="11" borderId="1" xfId="0" applyFont="1" applyFill="1" applyBorder="1" applyAlignment="1">
      <alignment vertical="center" wrapText="1"/>
    </xf>
    <xf numFmtId="0" fontId="23" fillId="7" borderId="1" xfId="0" applyFont="1" applyFill="1" applyBorder="1" applyAlignment="1">
      <alignment horizontal="left"/>
    </xf>
    <xf numFmtId="172" fontId="23" fillId="0" borderId="1" xfId="0" applyNumberFormat="1" applyFont="1" applyBorder="1" applyAlignment="1">
      <alignment vertical="center" wrapText="1"/>
    </xf>
    <xf numFmtId="172" fontId="24" fillId="0" borderId="1" xfId="0" applyNumberFormat="1" applyFont="1" applyBorder="1" applyAlignment="1">
      <alignment vertical="center" wrapText="1"/>
    </xf>
    <xf numFmtId="172" fontId="23" fillId="10" borderId="1" xfId="0" applyNumberFormat="1" applyFont="1" applyFill="1" applyBorder="1" applyAlignment="1">
      <alignment vertical="center" wrapText="1"/>
    </xf>
    <xf numFmtId="0" fontId="23" fillId="0" borderId="1" xfId="8" applyFont="1" applyBorder="1" applyAlignment="1">
      <alignment horizontal="center" vertical="center" wrapText="1"/>
    </xf>
    <xf numFmtId="14" fontId="23" fillId="0" borderId="1" xfId="8" applyNumberFormat="1" applyFont="1" applyBorder="1" applyAlignment="1">
      <alignment horizontal="center" vertical="center" wrapText="1"/>
    </xf>
    <xf numFmtId="0" fontId="23" fillId="0" borderId="1" xfId="8" applyFont="1" applyBorder="1" applyAlignment="1">
      <alignment horizontal="center" vertical="center"/>
    </xf>
    <xf numFmtId="0" fontId="35" fillId="0" borderId="1" xfId="8" applyFont="1" applyBorder="1" applyAlignment="1">
      <alignment horizontal="justify" vertical="center" wrapText="1"/>
    </xf>
    <xf numFmtId="0" fontId="24" fillId="9" borderId="4" xfId="8" applyFont="1" applyFill="1" applyBorder="1" applyAlignment="1">
      <alignment vertical="center"/>
    </xf>
    <xf numFmtId="0" fontId="22" fillId="0" borderId="1" xfId="8" applyFont="1" applyBorder="1" applyAlignment="1">
      <alignment horizontal="justify" vertical="center" wrapText="1"/>
    </xf>
    <xf numFmtId="0" fontId="43" fillId="10" borderId="7" xfId="8" applyFont="1" applyFill="1" applyBorder="1" applyAlignment="1">
      <alignment horizontal="justify" vertical="center" wrapText="1"/>
    </xf>
    <xf numFmtId="0" fontId="43" fillId="10" borderId="3" xfId="8" applyFont="1" applyFill="1" applyBorder="1" applyAlignment="1">
      <alignment horizontal="justify" vertical="center" wrapText="1"/>
    </xf>
    <xf numFmtId="0" fontId="43" fillId="10" borderId="8" xfId="8" applyFont="1" applyFill="1" applyBorder="1" applyAlignment="1">
      <alignment horizontal="justify" vertical="center" wrapText="1"/>
    </xf>
    <xf numFmtId="14" fontId="23" fillId="0" borderId="16" xfId="8" applyNumberFormat="1" applyFont="1" applyBorder="1" applyAlignment="1">
      <alignment horizontal="center" vertical="center" wrapText="1"/>
    </xf>
    <xf numFmtId="0" fontId="23" fillId="0" borderId="16" xfId="8" applyFont="1" applyBorder="1" applyAlignment="1">
      <alignment horizontal="center" vertical="center" wrapText="1"/>
    </xf>
    <xf numFmtId="171" fontId="23" fillId="0" borderId="1" xfId="8" applyNumberFormat="1" applyFont="1" applyBorder="1" applyAlignment="1">
      <alignment horizontal="center" vertical="center"/>
    </xf>
    <xf numFmtId="171" fontId="35" fillId="0" borderId="1" xfId="8" applyNumberFormat="1" applyFont="1" applyBorder="1" applyAlignment="1">
      <alignment horizontal="right" vertical="center" wrapText="1"/>
    </xf>
    <xf numFmtId="171" fontId="23" fillId="0" borderId="1" xfId="8" applyNumberFormat="1" applyFont="1" applyBorder="1" applyAlignment="1">
      <alignment horizontal="right" vertical="center" wrapText="1"/>
    </xf>
    <xf numFmtId="171" fontId="35" fillId="0" borderId="1" xfId="8" applyNumberFormat="1" applyFont="1" applyBorder="1" applyAlignment="1">
      <alignment horizontal="left" vertical="center" wrapText="1"/>
    </xf>
    <xf numFmtId="0" fontId="23" fillId="0" borderId="1" xfId="8" applyFont="1" applyBorder="1" applyAlignment="1">
      <alignment horizontal="left" vertical="center" indent="1"/>
    </xf>
    <xf numFmtId="0" fontId="24" fillId="0" borderId="1" xfId="8" applyFont="1" applyBorder="1" applyAlignment="1">
      <alignment horizontal="left" vertical="center" indent="1"/>
    </xf>
    <xf numFmtId="0" fontId="39" fillId="0" borderId="1" xfId="8" applyFont="1" applyBorder="1" applyAlignment="1">
      <alignment horizontal="justify" vertical="center" wrapText="1"/>
    </xf>
    <xf numFmtId="171" fontId="23" fillId="10" borderId="1" xfId="8" applyNumberFormat="1" applyFont="1" applyFill="1" applyBorder="1" applyAlignment="1">
      <alignment horizontal="right" vertical="center" wrapText="1"/>
    </xf>
    <xf numFmtId="0" fontId="21" fillId="0" borderId="1" xfId="8" applyFont="1" applyBorder="1" applyAlignment="1">
      <alignment horizontal="left" vertical="center" indent="1"/>
    </xf>
    <xf numFmtId="0" fontId="21" fillId="0" borderId="1" xfId="8" applyFont="1" applyBorder="1" applyAlignment="1">
      <alignment horizontal="justify" vertical="center" wrapText="1"/>
    </xf>
    <xf numFmtId="0" fontId="23" fillId="0" borderId="0" xfId="8" applyFont="1" applyAlignment="1">
      <alignment vertical="center" wrapText="1"/>
    </xf>
    <xf numFmtId="0" fontId="24" fillId="0" borderId="0" xfId="8" applyFont="1" applyAlignment="1">
      <alignment vertical="center" wrapText="1"/>
    </xf>
    <xf numFmtId="0" fontId="23" fillId="0" borderId="0" xfId="8" applyFont="1"/>
    <xf numFmtId="0" fontId="50" fillId="0" borderId="1" xfId="8" applyFont="1" applyBorder="1" applyAlignment="1">
      <alignment horizontal="justify" vertical="center" wrapText="1"/>
    </xf>
    <xf numFmtId="0" fontId="44" fillId="10" borderId="1" xfId="8" applyFont="1" applyFill="1" applyBorder="1" applyAlignment="1">
      <alignment horizontal="justify" vertical="center" wrapText="1"/>
    </xf>
    <xf numFmtId="41" fontId="23" fillId="0" borderId="1" xfId="8" applyNumberFormat="1" applyFont="1" applyBorder="1" applyAlignment="1">
      <alignment horizontal="justify" vertical="center" wrapText="1"/>
    </xf>
    <xf numFmtId="41" fontId="35" fillId="0" borderId="1" xfId="8" applyNumberFormat="1" applyFont="1" applyBorder="1" applyAlignment="1">
      <alignment horizontal="justify" vertical="center" wrapText="1"/>
    </xf>
    <xf numFmtId="0" fontId="23" fillId="11" borderId="0" xfId="0" applyFont="1" applyFill="1" applyAlignment="1">
      <alignment horizontal="left" vertical="center"/>
    </xf>
    <xf numFmtId="0" fontId="23" fillId="14" borderId="7" xfId="0" applyFont="1" applyFill="1" applyBorder="1" applyAlignment="1">
      <alignment vertical="center" wrapText="1"/>
    </xf>
    <xf numFmtId="0" fontId="23" fillId="14" borderId="3" xfId="0" applyFont="1" applyFill="1" applyBorder="1" applyAlignment="1">
      <alignment vertical="center" wrapText="1"/>
    </xf>
    <xf numFmtId="0" fontId="23" fillId="14" borderId="8" xfId="0" applyFont="1" applyFill="1" applyBorder="1" applyAlignment="1">
      <alignment vertical="center" wrapText="1"/>
    </xf>
    <xf numFmtId="0" fontId="23" fillId="14" borderId="9" xfId="0" applyFont="1" applyFill="1" applyBorder="1" applyAlignment="1">
      <alignment vertical="center" wrapText="1"/>
    </xf>
    <xf numFmtId="0" fontId="23" fillId="14" borderId="10" xfId="0" applyFont="1" applyFill="1" applyBorder="1" applyAlignment="1">
      <alignment vertical="center" wrapText="1"/>
    </xf>
    <xf numFmtId="0" fontId="23" fillId="14" borderId="11" xfId="0" applyFont="1" applyFill="1" applyBorder="1" applyAlignment="1">
      <alignment vertical="center" wrapText="1"/>
    </xf>
    <xf numFmtId="0" fontId="35" fillId="0" borderId="13" xfId="0" applyFont="1" applyBorder="1" applyAlignment="1">
      <alignment vertical="center"/>
    </xf>
    <xf numFmtId="0" fontId="35" fillId="0" borderId="1" xfId="0" applyFont="1" applyBorder="1"/>
    <xf numFmtId="0" fontId="35" fillId="0" borderId="1" xfId="9" applyFont="1" applyBorder="1" applyAlignment="1">
      <alignment horizontal="center" vertical="center" wrapText="1"/>
    </xf>
    <xf numFmtId="0" fontId="35" fillId="0" borderId="1" xfId="9" applyFont="1" applyBorder="1" applyAlignment="1">
      <alignment horizontal="left" vertical="center" wrapText="1"/>
    </xf>
    <xf numFmtId="0" fontId="35" fillId="0" borderId="1" xfId="9" applyFont="1" applyBorder="1" applyAlignment="1">
      <alignment vertical="center" wrapText="1"/>
    </xf>
    <xf numFmtId="0" fontId="35" fillId="0" borderId="1" xfId="9" quotePrefix="1" applyFont="1" applyBorder="1" applyAlignment="1">
      <alignment horizontal="center" vertical="center" wrapText="1"/>
    </xf>
    <xf numFmtId="171" fontId="35" fillId="0" borderId="1" xfId="9" applyNumberFormat="1" applyFont="1" applyBorder="1" applyAlignment="1">
      <alignment horizontal="center" vertical="center" wrapText="1"/>
    </xf>
    <xf numFmtId="171" fontId="35" fillId="5" borderId="1" xfId="9" applyNumberFormat="1" applyFont="1" applyFill="1" applyBorder="1" applyAlignment="1">
      <alignment horizontal="center" vertical="center" wrapText="1"/>
    </xf>
    <xf numFmtId="171" fontId="62" fillId="0" borderId="1" xfId="9" applyNumberFormat="1" applyFont="1" applyBorder="1"/>
    <xf numFmtId="171" fontId="35" fillId="0" borderId="1" xfId="9" applyNumberFormat="1" applyFont="1" applyBorder="1"/>
    <xf numFmtId="0" fontId="35" fillId="0" borderId="17" xfId="0" applyFont="1" applyBorder="1" applyAlignment="1">
      <alignment horizontal="center" vertical="center"/>
    </xf>
    <xf numFmtId="0" fontId="35" fillId="0" borderId="17" xfId="0" applyFont="1" applyBorder="1" applyAlignment="1">
      <alignment horizontal="left" vertical="center"/>
    </xf>
    <xf numFmtId="0" fontId="35" fillId="0" borderId="1" xfId="0" applyFont="1" applyBorder="1" applyAlignment="1">
      <alignment horizontal="left" indent="2"/>
    </xf>
    <xf numFmtId="0" fontId="35" fillId="5" borderId="1" xfId="0" applyFont="1" applyFill="1" applyBorder="1"/>
    <xf numFmtId="0" fontId="35" fillId="0" borderId="1" xfId="0" applyFont="1" applyBorder="1" applyAlignment="1">
      <alignment horizontal="left" wrapText="1" indent="2"/>
    </xf>
    <xf numFmtId="0" fontId="35" fillId="0" borderId="1" xfId="0" applyFont="1" applyBorder="1" applyAlignment="1">
      <alignment horizontal="left" indent="4"/>
    </xf>
    <xf numFmtId="0" fontId="35" fillId="0" borderId="13" xfId="0" applyFont="1" applyBorder="1"/>
    <xf numFmtId="0" fontId="35" fillId="0" borderId="6" xfId="0" applyFont="1" applyBorder="1"/>
    <xf numFmtId="0" fontId="21" fillId="0" borderId="13" xfId="0" applyFont="1" applyBorder="1"/>
    <xf numFmtId="0" fontId="21" fillId="0" borderId="6" xfId="0" applyFont="1" applyBorder="1"/>
    <xf numFmtId="164" fontId="35" fillId="0" borderId="1" xfId="0" applyNumberFormat="1" applyFont="1" applyBorder="1"/>
    <xf numFmtId="0" fontId="35" fillId="0" borderId="0" xfId="0" applyFont="1" applyAlignment="1">
      <alignment horizontal="left" vertical="center"/>
    </xf>
    <xf numFmtId="0" fontId="21" fillId="0" borderId="0" xfId="10" applyFont="1" applyAlignment="1">
      <alignment horizontal="left" vertical="center"/>
    </xf>
    <xf numFmtId="0" fontId="35" fillId="5" borderId="1" xfId="11" applyFont="1" applyFill="1" applyBorder="1" applyAlignment="1">
      <alignment horizontal="center" vertical="center" wrapText="1"/>
    </xf>
    <xf numFmtId="0" fontId="35" fillId="11" borderId="1" xfId="0" applyFont="1" applyFill="1" applyBorder="1" applyAlignment="1">
      <alignment horizontal="left" indent="1"/>
    </xf>
    <xf numFmtId="49" fontId="35" fillId="5" borderId="1" xfId="10" applyNumberFormat="1" applyFont="1" applyFill="1" applyBorder="1" applyAlignment="1">
      <alignment horizontal="center" vertical="center" wrapText="1"/>
    </xf>
    <xf numFmtId="49" fontId="48" fillId="5" borderId="1" xfId="10" applyNumberFormat="1" applyFont="1" applyFill="1" applyBorder="1" applyAlignment="1">
      <alignment horizontal="center" vertical="center" wrapText="1"/>
    </xf>
    <xf numFmtId="0" fontId="35" fillId="6" borderId="1" xfId="10" applyFont="1" applyFill="1" applyBorder="1" applyAlignment="1">
      <alignment wrapText="1"/>
    </xf>
    <xf numFmtId="0" fontId="21" fillId="0" borderId="1" xfId="10" applyFont="1" applyBorder="1" applyAlignment="1">
      <alignment horizontal="center" wrapText="1"/>
    </xf>
    <xf numFmtId="0" fontId="35" fillId="0" borderId="1" xfId="10" applyFont="1" applyBorder="1" applyAlignment="1">
      <alignment wrapText="1"/>
    </xf>
    <xf numFmtId="0" fontId="21" fillId="6" borderId="1" xfId="10" applyFont="1" applyFill="1" applyBorder="1" applyAlignment="1">
      <alignment horizontal="center" wrapText="1"/>
    </xf>
    <xf numFmtId="164" fontId="35" fillId="11" borderId="1" xfId="10" applyNumberFormat="1" applyFont="1" applyFill="1" applyBorder="1" applyAlignment="1">
      <alignment wrapText="1"/>
    </xf>
    <xf numFmtId="0" fontId="35" fillId="11" borderId="1" xfId="10" applyFont="1" applyFill="1" applyBorder="1" applyAlignment="1">
      <alignment wrapText="1"/>
    </xf>
    <xf numFmtId="164" fontId="35" fillId="0" borderId="1" xfId="10" applyNumberFormat="1" applyFont="1" applyBorder="1" applyAlignment="1">
      <alignment wrapText="1"/>
    </xf>
    <xf numFmtId="0" fontId="21" fillId="0" borderId="1" xfId="3" quotePrefix="1" applyFont="1" applyBorder="1" applyAlignment="1">
      <alignment horizontal="center" vertical="center"/>
    </xf>
    <xf numFmtId="167" fontId="35" fillId="0" borderId="1" xfId="5" applyNumberFormat="1" applyFont="1" applyFill="1">
      <alignment horizontal="right" vertical="center"/>
      <protection locked="0"/>
    </xf>
    <xf numFmtId="167" fontId="35" fillId="7" borderId="1" xfId="5" applyNumberFormat="1" applyFont="1" applyFill="1">
      <alignment horizontal="right" vertical="center"/>
      <protection locked="0"/>
    </xf>
    <xf numFmtId="0" fontId="58" fillId="0" borderId="0" xfId="2" applyFont="1">
      <alignment vertical="center"/>
    </xf>
    <xf numFmtId="0" fontId="57" fillId="0" borderId="0" xfId="4" applyFont="1" applyFill="1" applyBorder="1" applyAlignment="1">
      <alignment horizontal="left" vertical="center"/>
    </xf>
    <xf numFmtId="0" fontId="57" fillId="0" borderId="0" xfId="4" applyFont="1" applyFill="1" applyBorder="1" applyAlignment="1">
      <alignment vertical="center"/>
    </xf>
    <xf numFmtId="0" fontId="57" fillId="11" borderId="13" xfId="3" applyFont="1" applyFill="1" applyBorder="1" applyAlignment="1">
      <alignment horizontal="center" vertical="center" wrapText="1"/>
    </xf>
    <xf numFmtId="0" fontId="57" fillId="0" borderId="1" xfId="12" applyFont="1" applyFill="1" applyBorder="1" applyAlignment="1">
      <alignment horizontal="center" vertical="center" wrapText="1"/>
    </xf>
    <xf numFmtId="0" fontId="57" fillId="11" borderId="6" xfId="3" applyFont="1" applyFill="1" applyBorder="1" applyAlignment="1">
      <alignment horizontal="center" vertical="center" wrapText="1"/>
    </xf>
    <xf numFmtId="0" fontId="58" fillId="0" borderId="1" xfId="3" quotePrefix="1" applyFont="1" applyBorder="1" applyAlignment="1">
      <alignment horizontal="right" vertical="center"/>
    </xf>
    <xf numFmtId="0" fontId="57" fillId="0" borderId="1" xfId="3" quotePrefix="1" applyFont="1" applyBorder="1" applyAlignment="1">
      <alignment horizontal="center" vertical="center"/>
    </xf>
    <xf numFmtId="0" fontId="57" fillId="0" borderId="16" xfId="3" applyFont="1" applyBorder="1" applyAlignment="1">
      <alignment horizontal="left" vertical="center" wrapText="1" indent="1"/>
    </xf>
    <xf numFmtId="167" fontId="58" fillId="7" borderId="1" xfId="5" applyNumberFormat="1" applyFont="1" applyFill="1">
      <alignment horizontal="right" vertical="center"/>
      <protection locked="0"/>
    </xf>
    <xf numFmtId="167" fontId="58" fillId="7" borderId="8" xfId="5" applyNumberFormat="1" applyFont="1" applyFill="1" applyBorder="1">
      <alignment horizontal="right" vertical="center"/>
      <protection locked="0"/>
    </xf>
    <xf numFmtId="0" fontId="58" fillId="0" borderId="1" xfId="3" quotePrefix="1" applyFont="1" applyBorder="1" applyAlignment="1">
      <alignment horizontal="center" vertical="center"/>
    </xf>
    <xf numFmtId="0" fontId="58" fillId="0" borderId="8" xfId="3" applyFont="1" applyBorder="1" applyAlignment="1">
      <alignment horizontal="left" vertical="center" wrapText="1" indent="2"/>
    </xf>
    <xf numFmtId="0" fontId="58" fillId="0" borderId="11" xfId="3" applyFont="1" applyBorder="1" applyAlignment="1">
      <alignment horizontal="left" vertical="center" wrapText="1" indent="3"/>
    </xf>
    <xf numFmtId="167" fontId="63" fillId="7" borderId="1" xfId="5" applyNumberFormat="1" applyFont="1" applyFill="1">
      <alignment horizontal="right" vertical="center"/>
      <protection locked="0"/>
    </xf>
    <xf numFmtId="167" fontId="63" fillId="7" borderId="8" xfId="5" applyNumberFormat="1" applyFont="1" applyFill="1" applyBorder="1">
      <alignment horizontal="right" vertical="center"/>
      <protection locked="0"/>
    </xf>
    <xf numFmtId="0" fontId="35" fillId="0" borderId="0" xfId="3" quotePrefix="1" applyFont="1" applyAlignment="1">
      <alignment horizontal="right" vertical="center"/>
    </xf>
    <xf numFmtId="3" fontId="35" fillId="0" borderId="0" xfId="5" applyFont="1" applyFill="1" applyBorder="1" applyAlignment="1">
      <alignment horizontal="center" vertical="center"/>
      <protection locked="0"/>
    </xf>
    <xf numFmtId="0" fontId="21" fillId="0" borderId="0" xfId="4" applyFont="1" applyFill="1" applyBorder="1" applyAlignment="1">
      <alignment horizontal="left" vertical="center" indent="1"/>
    </xf>
    <xf numFmtId="0" fontId="35" fillId="0" borderId="8" xfId="0" applyFont="1" applyBorder="1" applyAlignment="1">
      <alignment horizontal="center" vertical="center" wrapText="1"/>
    </xf>
    <xf numFmtId="0" fontId="35" fillId="0" borderId="13" xfId="2" applyFont="1" applyBorder="1">
      <alignment vertical="center"/>
    </xf>
    <xf numFmtId="0" fontId="21" fillId="0" borderId="9" xfId="3" applyFont="1" applyBorder="1" applyAlignment="1">
      <alignment horizontal="left" vertical="center" wrapText="1" indent="1"/>
    </xf>
    <xf numFmtId="0" fontId="35" fillId="0" borderId="3" xfId="3" applyFont="1" applyBorder="1" applyAlignment="1">
      <alignment horizontal="left" vertical="center" wrapText="1" indent="2"/>
    </xf>
    <xf numFmtId="0" fontId="35" fillId="0" borderId="10" xfId="3" applyFont="1" applyBorder="1" applyAlignment="1">
      <alignment horizontal="left" vertical="center" wrapText="1" indent="3"/>
    </xf>
    <xf numFmtId="0" fontId="21" fillId="0" borderId="1" xfId="3" applyFont="1" applyBorder="1" applyAlignment="1">
      <alignment horizontal="left" vertical="center" wrapText="1" indent="1"/>
    </xf>
    <xf numFmtId="0" fontId="21" fillId="0" borderId="1" xfId="12" applyFont="1" applyFill="1" applyBorder="1" applyAlignment="1">
      <alignment vertical="center" wrapText="1"/>
    </xf>
    <xf numFmtId="0" fontId="21" fillId="0" borderId="0" xfId="12" applyFont="1" applyFill="1" applyBorder="1" applyAlignment="1">
      <alignment horizontal="center" vertical="center" wrapText="1"/>
    </xf>
    <xf numFmtId="0" fontId="35" fillId="0" borderId="10" xfId="3" quotePrefix="1" applyFont="1" applyBorder="1" applyAlignment="1">
      <alignment horizontal="center" vertical="center"/>
    </xf>
    <xf numFmtId="0" fontId="64" fillId="0" borderId="0" xfId="2" applyFont="1" applyAlignment="1">
      <alignment vertical="top"/>
    </xf>
    <xf numFmtId="0" fontId="23" fillId="0" borderId="0" xfId="0" applyFont="1" applyAlignment="1">
      <alignment vertical="top"/>
    </xf>
    <xf numFmtId="0" fontId="35" fillId="0" borderId="1" xfId="2" applyFont="1" applyBorder="1" applyAlignment="1">
      <alignment horizontal="center" vertical="center"/>
    </xf>
    <xf numFmtId="0" fontId="35" fillId="0" borderId="7" xfId="2" applyFont="1" applyBorder="1" applyAlignment="1">
      <alignment horizontal="left" vertical="center" wrapText="1"/>
    </xf>
    <xf numFmtId="0" fontId="35" fillId="0" borderId="0" xfId="0" applyFont="1" applyAlignment="1">
      <alignment vertical="top"/>
    </xf>
    <xf numFmtId="0" fontId="65" fillId="0" borderId="0" xfId="2" applyFont="1" applyAlignment="1">
      <alignment vertical="top"/>
    </xf>
    <xf numFmtId="0" fontId="65" fillId="0" borderId="0" xfId="0" applyFont="1" applyAlignment="1">
      <alignment vertical="top"/>
    </xf>
    <xf numFmtId="0" fontId="35" fillId="0" borderId="0" xfId="2" applyFont="1" applyAlignment="1">
      <alignment vertical="top"/>
    </xf>
    <xf numFmtId="0" fontId="23" fillId="0" borderId="7" xfId="0" applyFont="1" applyBorder="1" applyAlignment="1">
      <alignment vertical="center"/>
    </xf>
    <xf numFmtId="0" fontId="66" fillId="0" borderId="0" xfId="0" applyFont="1" applyAlignment="1">
      <alignment horizontal="left"/>
    </xf>
    <xf numFmtId="0" fontId="35" fillId="0" borderId="1" xfId="0" applyFont="1" applyBorder="1" applyAlignment="1">
      <alignment horizontal="left" vertical="center" wrapText="1" indent="2"/>
    </xf>
    <xf numFmtId="0" fontId="23" fillId="0" borderId="1" xfId="0" applyFont="1" applyBorder="1" applyAlignment="1">
      <alignment horizontal="left" vertical="center" wrapText="1" indent="3"/>
    </xf>
    <xf numFmtId="0" fontId="23" fillId="0" borderId="1" xfId="0" applyFont="1" applyBorder="1" applyAlignment="1">
      <alignment horizontal="left" vertical="center" wrapText="1" indent="4"/>
    </xf>
    <xf numFmtId="164" fontId="31"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10" fillId="11" borderId="0" xfId="0" applyFont="1" applyFill="1"/>
    <xf numFmtId="0" fontId="10" fillId="11" borderId="1" xfId="0" applyFont="1" applyFill="1" applyBorder="1" applyAlignment="1">
      <alignment horizontal="center"/>
    </xf>
    <xf numFmtId="0" fontId="68" fillId="11" borderId="2" xfId="0" applyFont="1" applyFill="1" applyBorder="1" applyAlignment="1">
      <alignment vertical="center" wrapText="1"/>
    </xf>
    <xf numFmtId="0" fontId="10" fillId="11" borderId="16" xfId="0" applyFont="1" applyFill="1" applyBorder="1" applyAlignment="1">
      <alignment vertical="center" wrapText="1"/>
    </xf>
    <xf numFmtId="0" fontId="10" fillId="11" borderId="9" xfId="0" applyFont="1" applyFill="1" applyBorder="1" applyAlignment="1">
      <alignment vertical="center" wrapText="1"/>
    </xf>
    <xf numFmtId="0" fontId="10" fillId="11" borderId="17" xfId="0" applyFont="1" applyFill="1" applyBorder="1" applyAlignment="1">
      <alignment vertical="center" wrapText="1"/>
    </xf>
    <xf numFmtId="0" fontId="68" fillId="11" borderId="17" xfId="0" applyFont="1" applyFill="1" applyBorder="1" applyAlignment="1">
      <alignment vertical="center" wrapText="1"/>
    </xf>
    <xf numFmtId="0" fontId="10" fillId="11" borderId="9" xfId="0" applyFont="1" applyFill="1" applyBorder="1" applyAlignment="1">
      <alignment horizontal="center" vertical="center" wrapText="1"/>
    </xf>
    <xf numFmtId="0" fontId="67" fillId="11" borderId="1" xfId="0" applyFont="1" applyFill="1" applyBorder="1" applyAlignment="1">
      <alignment horizontal="left" vertical="center" wrapText="1"/>
    </xf>
    <xf numFmtId="3" fontId="67" fillId="11" borderId="1" xfId="0" applyNumberFormat="1" applyFont="1" applyFill="1" applyBorder="1" applyAlignment="1">
      <alignment horizontal="right" vertical="center" wrapText="1"/>
    </xf>
    <xf numFmtId="166" fontId="67" fillId="0" borderId="1" xfId="0" applyNumberFormat="1" applyFont="1" applyBorder="1"/>
    <xf numFmtId="2" fontId="67" fillId="11" borderId="1" xfId="0" applyNumberFormat="1" applyFont="1" applyFill="1" applyBorder="1" applyAlignment="1">
      <alignment horizontal="right" vertical="center" wrapText="1"/>
    </xf>
    <xf numFmtId="0" fontId="10" fillId="11" borderId="1" xfId="0" applyFont="1" applyFill="1" applyBorder="1" applyAlignment="1">
      <alignment horizontal="left" vertical="center" indent="1"/>
    </xf>
    <xf numFmtId="3" fontId="10" fillId="11" borderId="1" xfId="0" applyNumberFormat="1" applyFont="1" applyFill="1" applyBorder="1" applyAlignment="1">
      <alignment horizontal="right" vertical="center" wrapText="1"/>
    </xf>
    <xf numFmtId="3" fontId="10" fillId="11" borderId="1" xfId="0" applyNumberFormat="1" applyFont="1" applyFill="1" applyBorder="1" applyAlignment="1">
      <alignment horizontal="right"/>
    </xf>
    <xf numFmtId="166" fontId="10" fillId="0" borderId="1" xfId="0" applyNumberFormat="1" applyFont="1" applyBorder="1"/>
    <xf numFmtId="2" fontId="10" fillId="11" borderId="1" xfId="0" applyNumberFormat="1" applyFont="1" applyFill="1" applyBorder="1" applyAlignment="1">
      <alignment horizontal="right" vertical="center" wrapText="1"/>
    </xf>
    <xf numFmtId="0" fontId="69" fillId="11" borderId="1" xfId="0" applyFont="1" applyFill="1" applyBorder="1" applyAlignment="1">
      <alignment horizontal="left" vertical="center" indent="3"/>
    </xf>
    <xf numFmtId="3" fontId="10" fillId="11" borderId="1" xfId="0" applyNumberFormat="1" applyFont="1" applyFill="1" applyBorder="1" applyAlignment="1">
      <alignment horizontal="right" vertical="center"/>
    </xf>
    <xf numFmtId="0" fontId="69" fillId="11" borderId="1" xfId="0" applyFont="1" applyFill="1" applyBorder="1" applyAlignment="1">
      <alignment horizontal="left" vertical="center" wrapText="1" indent="3"/>
    </xf>
    <xf numFmtId="3" fontId="69" fillId="11" borderId="1" xfId="0" applyNumberFormat="1" applyFont="1" applyFill="1" applyBorder="1" applyAlignment="1">
      <alignment horizontal="right" vertical="center" wrapText="1"/>
    </xf>
    <xf numFmtId="0" fontId="19" fillId="11" borderId="0" xfId="0" applyFont="1" applyFill="1"/>
    <xf numFmtId="0" fontId="8" fillId="11" borderId="1" xfId="0" applyFont="1" applyFill="1" applyBorder="1" applyAlignment="1">
      <alignment horizontal="left" vertical="center" indent="1"/>
    </xf>
    <xf numFmtId="3" fontId="10" fillId="0" borderId="1" xfId="0" applyNumberFormat="1" applyFont="1" applyBorder="1" applyAlignment="1">
      <alignment horizontal="right"/>
    </xf>
    <xf numFmtId="0" fontId="31" fillId="11" borderId="1" xfId="0" applyFont="1" applyFill="1" applyBorder="1" applyAlignment="1">
      <alignment horizontal="left" vertical="center" wrapText="1"/>
    </xf>
    <xf numFmtId="0" fontId="8" fillId="11" borderId="1" xfId="0" applyFont="1" applyFill="1" applyBorder="1" applyAlignment="1">
      <alignment horizontal="left" vertical="center" wrapText="1" indent="1"/>
    </xf>
    <xf numFmtId="0" fontId="31" fillId="11" borderId="1" xfId="0" applyFont="1" applyFill="1" applyBorder="1" applyAlignment="1">
      <alignment horizontal="left" vertical="center"/>
    </xf>
    <xf numFmtId="3" fontId="67" fillId="11" borderId="1" xfId="0" applyNumberFormat="1" applyFont="1" applyFill="1" applyBorder="1" applyAlignment="1">
      <alignment horizontal="right" vertical="center"/>
    </xf>
    <xf numFmtId="0" fontId="8" fillId="11" borderId="11" xfId="0" applyFont="1" applyFill="1" applyBorder="1" applyAlignment="1">
      <alignment horizontal="left" vertical="center"/>
    </xf>
    <xf numFmtId="0" fontId="10" fillId="11" borderId="0" xfId="0" applyFont="1" applyFill="1" applyAlignment="1">
      <alignment horizontal="center" vertical="center"/>
    </xf>
    <xf numFmtId="0" fontId="10" fillId="11" borderId="0" xfId="0" applyFont="1" applyFill="1" applyAlignment="1">
      <alignment vertical="center"/>
    </xf>
    <xf numFmtId="0" fontId="10" fillId="11" borderId="0" xfId="0" applyFont="1" applyFill="1" applyAlignment="1">
      <alignment vertical="center" wrapText="1"/>
    </xf>
    <xf numFmtId="0" fontId="10" fillId="11" borderId="0" xfId="0" applyFont="1" applyFill="1" applyAlignment="1">
      <alignment horizontal="center"/>
    </xf>
    <xf numFmtId="0" fontId="66" fillId="11" borderId="0" xfId="0" applyFont="1" applyFill="1" applyAlignment="1">
      <alignment horizontal="left"/>
    </xf>
    <xf numFmtId="0" fontId="35" fillId="11" borderId="0" xfId="0" applyFont="1" applyFill="1" applyAlignment="1">
      <alignment vertical="center" wrapText="1"/>
    </xf>
    <xf numFmtId="0" fontId="35" fillId="11" borderId="16" xfId="0" applyFont="1" applyFill="1" applyBorder="1" applyAlignment="1">
      <alignment vertical="center" wrapText="1"/>
    </xf>
    <xf numFmtId="0" fontId="35" fillId="11" borderId="0" xfId="0" applyFont="1" applyFill="1" applyAlignment="1">
      <alignment horizontal="center" vertical="center" wrapText="1"/>
    </xf>
    <xf numFmtId="0" fontId="35" fillId="11" borderId="17" xfId="0" applyFont="1" applyFill="1" applyBorder="1" applyAlignment="1">
      <alignment vertical="center" wrapText="1"/>
    </xf>
    <xf numFmtId="0" fontId="35" fillId="11" borderId="13" xfId="0" applyFont="1" applyFill="1" applyBorder="1" applyAlignment="1">
      <alignment vertical="center" wrapText="1"/>
    </xf>
    <xf numFmtId="0" fontId="24" fillId="11" borderId="13" xfId="0" applyFont="1" applyFill="1" applyBorder="1" applyAlignment="1">
      <alignment vertical="center" wrapText="1"/>
    </xf>
    <xf numFmtId="167" fontId="21" fillId="11" borderId="13" xfId="0" applyNumberFormat="1" applyFont="1" applyFill="1" applyBorder="1" applyAlignment="1">
      <alignment horizontal="right" vertical="center" wrapText="1"/>
    </xf>
    <xf numFmtId="0" fontId="35" fillId="11" borderId="1" xfId="0" applyFont="1" applyFill="1" applyBorder="1" applyAlignment="1">
      <alignment horizontal="right" vertical="center" wrapText="1"/>
    </xf>
    <xf numFmtId="0" fontId="35" fillId="11" borderId="13" xfId="0" applyFont="1" applyFill="1" applyBorder="1" applyAlignment="1">
      <alignment horizontal="right" vertical="center" wrapText="1"/>
    </xf>
    <xf numFmtId="0" fontId="23" fillId="11" borderId="1" xfId="0" applyFont="1" applyFill="1" applyBorder="1" applyAlignment="1">
      <alignment horizontal="left" indent="1"/>
    </xf>
    <xf numFmtId="167" fontId="35" fillId="11" borderId="13" xfId="0" applyNumberFormat="1" applyFont="1" applyFill="1" applyBorder="1" applyAlignment="1">
      <alignment horizontal="right" vertical="center" wrapText="1"/>
    </xf>
    <xf numFmtId="0" fontId="23" fillId="11" borderId="13" xfId="0" applyFont="1" applyFill="1" applyBorder="1" applyAlignment="1">
      <alignment horizontal="left" indent="1"/>
    </xf>
    <xf numFmtId="0" fontId="35" fillId="7" borderId="13" xfId="0" applyFont="1" applyFill="1" applyBorder="1" applyAlignment="1">
      <alignment horizontal="right" vertical="center" wrapText="1"/>
    </xf>
    <xf numFmtId="0" fontId="70" fillId="11" borderId="0" xfId="0" applyFont="1" applyFill="1" applyAlignment="1">
      <alignment horizontal="left"/>
    </xf>
    <xf numFmtId="0" fontId="23" fillId="11" borderId="1" xfId="0" applyFont="1" applyFill="1" applyBorder="1" applyAlignment="1">
      <alignment horizontal="center"/>
    </xf>
    <xf numFmtId="0" fontId="23" fillId="11" borderId="16" xfId="0" applyFont="1" applyFill="1" applyBorder="1" applyAlignment="1">
      <alignment vertical="center" wrapText="1"/>
    </xf>
    <xf numFmtId="0" fontId="23" fillId="11" borderId="1" xfId="0" applyFont="1" applyFill="1" applyBorder="1" applyAlignment="1">
      <alignment horizontal="right" vertical="center" wrapText="1"/>
    </xf>
    <xf numFmtId="41" fontId="43" fillId="0" borderId="1" xfId="17" applyFont="1" applyFill="1" applyBorder="1" applyAlignment="1">
      <alignment horizontal="right" vertical="center" wrapText="1"/>
    </xf>
    <xf numFmtId="0" fontId="43" fillId="0" borderId="1" xfId="0" applyFont="1" applyBorder="1" applyAlignment="1">
      <alignment horizontal="center" vertical="center" wrapText="1"/>
    </xf>
    <xf numFmtId="166" fontId="43" fillId="0" borderId="1" xfId="15" applyNumberFormat="1" applyFont="1" applyFill="1" applyBorder="1" applyAlignment="1">
      <alignment horizontal="center" vertical="center" wrapText="1"/>
    </xf>
    <xf numFmtId="0" fontId="43" fillId="11" borderId="1" xfId="0" applyFont="1" applyFill="1" applyBorder="1" applyAlignment="1">
      <alignment horizontal="center" vertical="center" wrapText="1"/>
    </xf>
    <xf numFmtId="0" fontId="43" fillId="0" borderId="1" xfId="0" applyFont="1" applyBorder="1" applyAlignment="1">
      <alignment vertical="center" wrapText="1"/>
    </xf>
    <xf numFmtId="0" fontId="36" fillId="11" borderId="0" xfId="0" applyFont="1" applyFill="1" applyAlignment="1">
      <alignment horizontal="left"/>
    </xf>
    <xf numFmtId="0" fontId="23" fillId="11" borderId="17" xfId="0" applyFont="1" applyFill="1" applyBorder="1" applyAlignment="1">
      <alignment vertical="center" wrapText="1"/>
    </xf>
    <xf numFmtId="0" fontId="35" fillId="0" borderId="7" xfId="0" applyFont="1" applyBorder="1" applyAlignment="1">
      <alignment horizontal="center" vertical="center" wrapText="1"/>
    </xf>
    <xf numFmtId="0" fontId="41" fillId="11" borderId="13" xfId="0" applyFont="1" applyFill="1" applyBorder="1"/>
    <xf numFmtId="3" fontId="23" fillId="11" borderId="1" xfId="0" applyNumberFormat="1" applyFont="1" applyFill="1" applyBorder="1" applyAlignment="1">
      <alignment horizontal="right" vertical="center"/>
    </xf>
    <xf numFmtId="3" fontId="35" fillId="11" borderId="13" xfId="0" applyNumberFormat="1" applyFont="1" applyFill="1" applyBorder="1" applyAlignment="1">
      <alignment horizontal="right" vertical="center" wrapText="1"/>
    </xf>
    <xf numFmtId="3" fontId="23" fillId="0" borderId="1" xfId="0" applyNumberFormat="1" applyFont="1" applyBorder="1" applyAlignment="1">
      <alignment horizontal="right" vertical="center"/>
    </xf>
    <xf numFmtId="0" fontId="23" fillId="0" borderId="1" xfId="0" applyFont="1" applyBorder="1" applyAlignment="1">
      <alignment horizontal="right"/>
    </xf>
    <xf numFmtId="171" fontId="23" fillId="11" borderId="1" xfId="0" applyNumberFormat="1" applyFont="1" applyFill="1" applyBorder="1" applyAlignment="1">
      <alignment vertical="center"/>
    </xf>
    <xf numFmtId="0" fontId="23" fillId="11" borderId="17" xfId="0" applyFont="1" applyFill="1" applyBorder="1" applyAlignment="1">
      <alignment horizontal="right" vertical="center" wrapText="1"/>
    </xf>
    <xf numFmtId="0" fontId="24" fillId="11" borderId="1" xfId="0" applyFont="1" applyFill="1" applyBorder="1"/>
    <xf numFmtId="10" fontId="23" fillId="0" borderId="1" xfId="15" applyNumberFormat="1" applyFont="1" applyFill="1" applyBorder="1"/>
    <xf numFmtId="169" fontId="23" fillId="0" borderId="1" xfId="15" applyNumberFormat="1" applyFont="1" applyBorder="1"/>
    <xf numFmtId="9" fontId="23" fillId="0" borderId="1" xfId="15" applyFont="1" applyFill="1" applyBorder="1" applyAlignment="1">
      <alignment horizontal="right"/>
    </xf>
    <xf numFmtId="0" fontId="23" fillId="11" borderId="0" xfId="0" applyFont="1" applyFill="1" applyAlignment="1">
      <alignment horizontal="left" wrapText="1"/>
    </xf>
    <xf numFmtId="0" fontId="23" fillId="11" borderId="2"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4" fillId="5" borderId="3" xfId="0" applyFont="1" applyFill="1" applyBorder="1" applyAlignment="1">
      <alignment horizontal="left" vertical="center" wrapText="1"/>
    </xf>
    <xf numFmtId="0" fontId="23" fillId="5" borderId="3" xfId="0" applyFont="1" applyFill="1" applyBorder="1" applyAlignment="1">
      <alignment horizontal="left" vertical="center" wrapText="1"/>
    </xf>
    <xf numFmtId="0" fontId="23" fillId="5" borderId="3" xfId="0" applyFont="1" applyFill="1" applyBorder="1" applyAlignment="1">
      <alignment vertical="center" wrapText="1"/>
    </xf>
    <xf numFmtId="0" fontId="23" fillId="5" borderId="8" xfId="0" applyFont="1" applyFill="1" applyBorder="1" applyAlignment="1">
      <alignment vertical="center" wrapText="1"/>
    </xf>
    <xf numFmtId="0" fontId="23" fillId="11" borderId="13" xfId="0" applyFont="1" applyFill="1" applyBorder="1" applyAlignment="1">
      <alignment horizontal="left" vertical="center" wrapText="1" indent="1"/>
    </xf>
    <xf numFmtId="0" fontId="24" fillId="11" borderId="1" xfId="0" applyFont="1" applyFill="1" applyBorder="1" applyAlignment="1">
      <alignment horizontal="left" vertical="center" wrapText="1" indent="3"/>
    </xf>
    <xf numFmtId="0" fontId="23" fillId="11" borderId="1" xfId="0" applyFont="1" applyFill="1" applyBorder="1" applyAlignment="1">
      <alignment horizontal="left" vertical="center" wrapText="1" indent="4"/>
    </xf>
    <xf numFmtId="0" fontId="23" fillId="11" borderId="1" xfId="0" applyFont="1" applyFill="1" applyBorder="1" applyAlignment="1">
      <alignment horizontal="left" vertical="center" wrapText="1" indent="5"/>
    </xf>
    <xf numFmtId="0" fontId="23" fillId="11" borderId="1" xfId="0" applyFont="1" applyFill="1" applyBorder="1" applyAlignment="1">
      <alignment horizontal="left" vertical="center" wrapText="1" indent="6"/>
    </xf>
    <xf numFmtId="0" fontId="23" fillId="0" borderId="1" xfId="0" applyFont="1" applyBorder="1" applyAlignment="1">
      <alignment horizontal="left" vertical="center" wrapText="1" indent="5"/>
    </xf>
    <xf numFmtId="0" fontId="24" fillId="0" borderId="1" xfId="0" applyFont="1" applyBorder="1" applyAlignment="1">
      <alignment horizontal="left" vertical="center" wrapText="1" indent="3"/>
    </xf>
    <xf numFmtId="0" fontId="23" fillId="5" borderId="10" xfId="0" applyFont="1" applyFill="1" applyBorder="1" applyAlignment="1">
      <alignment vertical="center" wrapText="1"/>
    </xf>
    <xf numFmtId="0" fontId="23" fillId="5" borderId="11" xfId="0" applyFont="1" applyFill="1" applyBorder="1" applyAlignment="1">
      <alignment vertical="center" wrapText="1"/>
    </xf>
    <xf numFmtId="0" fontId="24" fillId="0" borderId="1" xfId="0" applyFont="1" applyBorder="1" applyAlignment="1">
      <alignment horizontal="left" vertical="center" wrapText="1" indent="2"/>
    </xf>
    <xf numFmtId="0" fontId="23" fillId="7" borderId="1" xfId="0" applyFont="1" applyFill="1" applyBorder="1" applyAlignment="1">
      <alignment vertical="center" wrapText="1"/>
    </xf>
    <xf numFmtId="0" fontId="23" fillId="11" borderId="1" xfId="0" applyFont="1" applyFill="1" applyBorder="1" applyAlignment="1">
      <alignment horizontal="left" vertical="center" wrapText="1" indent="1"/>
    </xf>
    <xf numFmtId="0" fontId="41" fillId="5" borderId="7" xfId="0" applyFont="1" applyFill="1" applyBorder="1" applyAlignment="1">
      <alignment horizontal="center" vertical="center" wrapText="1"/>
    </xf>
    <xf numFmtId="171" fontId="23" fillId="11" borderId="13" xfId="0" applyNumberFormat="1" applyFont="1" applyFill="1" applyBorder="1" applyAlignment="1">
      <alignment vertical="center" wrapText="1"/>
    </xf>
    <xf numFmtId="171" fontId="23" fillId="7" borderId="1" xfId="0" applyNumberFormat="1" applyFont="1" applyFill="1" applyBorder="1" applyAlignment="1">
      <alignment vertical="center" wrapText="1"/>
    </xf>
    <xf numFmtId="171" fontId="23" fillId="11" borderId="7" xfId="0" applyNumberFormat="1" applyFont="1" applyFill="1" applyBorder="1" applyAlignment="1">
      <alignment horizontal="right" vertical="center"/>
    </xf>
    <xf numFmtId="171" fontId="23" fillId="11" borderId="1" xfId="0" applyNumberFormat="1" applyFont="1" applyFill="1" applyBorder="1" applyAlignment="1">
      <alignment horizontal="right" vertical="center"/>
    </xf>
    <xf numFmtId="171" fontId="23" fillId="5" borderId="3" xfId="0" applyNumberFormat="1" applyFont="1" applyFill="1" applyBorder="1" applyAlignment="1">
      <alignment horizontal="right" vertical="center" wrapText="1"/>
    </xf>
    <xf numFmtId="0" fontId="35" fillId="11" borderId="31" xfId="0" applyFont="1" applyFill="1" applyBorder="1" applyAlignment="1">
      <alignment horizontal="center" vertical="center" wrapText="1"/>
    </xf>
    <xf numFmtId="0" fontId="35" fillId="11" borderId="39" xfId="0" applyFont="1" applyFill="1" applyBorder="1" applyAlignment="1">
      <alignment vertical="center" wrapText="1"/>
    </xf>
    <xf numFmtId="0" fontId="35" fillId="11" borderId="32" xfId="0" applyFont="1" applyFill="1" applyBorder="1" applyAlignment="1">
      <alignment horizontal="center" vertical="center" wrapText="1"/>
    </xf>
    <xf numFmtId="0" fontId="35" fillId="11" borderId="4" xfId="0" applyFont="1" applyFill="1" applyBorder="1" applyAlignment="1">
      <alignment vertical="center" wrapText="1"/>
    </xf>
    <xf numFmtId="0" fontId="35" fillId="6" borderId="0" xfId="0" applyFont="1" applyFill="1" applyAlignment="1">
      <alignment vertical="center" wrapText="1"/>
    </xf>
    <xf numFmtId="0" fontId="35" fillId="11" borderId="2" xfId="0" applyFont="1" applyFill="1" applyBorder="1" applyAlignment="1">
      <alignment horizontal="center" vertical="center" wrapText="1"/>
    </xf>
    <xf numFmtId="0" fontId="35" fillId="11" borderId="6" xfId="0" applyFont="1" applyFill="1" applyBorder="1" applyAlignment="1">
      <alignment vertical="center" wrapText="1"/>
    </xf>
    <xf numFmtId="0" fontId="66" fillId="11" borderId="1" xfId="0" applyFont="1" applyFill="1" applyBorder="1" applyAlignment="1">
      <alignment horizontal="left" vertical="center" wrapText="1"/>
    </xf>
    <xf numFmtId="0" fontId="35" fillId="11" borderId="0" xfId="0" quotePrefix="1" applyFont="1" applyFill="1" applyAlignment="1">
      <alignment vertical="center" wrapText="1"/>
    </xf>
    <xf numFmtId="0" fontId="35" fillId="11" borderId="1" xfId="0" applyFont="1" applyFill="1" applyBorder="1" applyAlignment="1">
      <alignment horizontal="left" vertical="center" wrapText="1" indent="3"/>
    </xf>
    <xf numFmtId="0" fontId="35" fillId="11" borderId="1" xfId="0" applyFont="1" applyFill="1" applyBorder="1" applyAlignment="1">
      <alignment horizontal="left" vertical="center" wrapText="1" indent="4"/>
    </xf>
    <xf numFmtId="0" fontId="35" fillId="11" borderId="1" xfId="0" applyFont="1" applyFill="1" applyBorder="1" applyAlignment="1">
      <alignment horizontal="left" vertical="center" wrapText="1" indent="5"/>
    </xf>
    <xf numFmtId="0" fontId="35" fillId="11" borderId="1" xfId="0" applyFont="1" applyFill="1" applyBorder="1" applyAlignment="1">
      <alignment horizontal="left" vertical="center" wrapText="1" indent="2"/>
    </xf>
    <xf numFmtId="171" fontId="35" fillId="7" borderId="1" xfId="0" applyNumberFormat="1" applyFont="1" applyFill="1" applyBorder="1" applyAlignment="1">
      <alignment vertical="center" wrapText="1"/>
    </xf>
    <xf numFmtId="173" fontId="35" fillId="11" borderId="13" xfId="0" applyNumberFormat="1" applyFont="1" applyFill="1" applyBorder="1" applyAlignment="1">
      <alignment vertical="center" wrapText="1"/>
    </xf>
    <xf numFmtId="173" fontId="35" fillId="11" borderId="1" xfId="0" applyNumberFormat="1" applyFont="1" applyFill="1" applyBorder="1" applyAlignment="1">
      <alignment vertical="center" wrapText="1"/>
    </xf>
    <xf numFmtId="173" fontId="23" fillId="0" borderId="1" xfId="0" applyNumberFormat="1" applyFont="1" applyBorder="1" applyAlignment="1">
      <alignment vertical="center" wrapText="1"/>
    </xf>
    <xf numFmtId="173" fontId="35" fillId="0" borderId="1" xfId="0" applyNumberFormat="1" applyFont="1" applyBorder="1" applyAlignment="1">
      <alignment vertical="center" wrapText="1"/>
    </xf>
    <xf numFmtId="173" fontId="35" fillId="7" borderId="1" xfId="0" applyNumberFormat="1" applyFont="1" applyFill="1" applyBorder="1" applyAlignment="1">
      <alignment vertical="center" wrapText="1"/>
    </xf>
    <xf numFmtId="0" fontId="38" fillId="19" borderId="0" xfId="0" applyFont="1" applyFill="1" applyAlignment="1">
      <alignment horizontal="left" vertical="center"/>
    </xf>
    <xf numFmtId="0" fontId="24" fillId="0" borderId="0" xfId="0" applyFont="1" applyAlignment="1">
      <alignment vertical="center" wrapText="1"/>
    </xf>
    <xf numFmtId="0" fontId="23" fillId="0" borderId="0" xfId="0" applyFont="1" applyAlignment="1">
      <alignment horizontal="left" vertical="center" wrapText="1" indent="1"/>
    </xf>
    <xf numFmtId="0" fontId="23" fillId="11" borderId="0" xfId="0" applyFont="1" applyFill="1" applyAlignment="1">
      <alignment horizontal="left" vertical="center" wrapText="1" indent="1"/>
    </xf>
    <xf numFmtId="0" fontId="23" fillId="0" borderId="1" xfId="0" applyFont="1" applyBorder="1" applyAlignment="1">
      <alignment horizontal="left" vertical="center" wrapText="1" indent="6"/>
    </xf>
    <xf numFmtId="0" fontId="24" fillId="11" borderId="7" xfId="0" applyFont="1" applyFill="1" applyBorder="1" applyAlignment="1">
      <alignment horizontal="center" vertical="center" wrapText="1"/>
    </xf>
    <xf numFmtId="0" fontId="24" fillId="11" borderId="3" xfId="0" applyFont="1" applyFill="1" applyBorder="1" applyAlignment="1">
      <alignment horizontal="center" vertical="center" wrapText="1"/>
    </xf>
    <xf numFmtId="0" fontId="24" fillId="11" borderId="8" xfId="0" applyFont="1" applyFill="1" applyBorder="1" applyAlignment="1">
      <alignment horizontal="center" vertical="center" wrapText="1"/>
    </xf>
    <xf numFmtId="0" fontId="24" fillId="11" borderId="1" xfId="0" applyFont="1" applyFill="1" applyBorder="1" applyAlignment="1">
      <alignment wrapText="1"/>
    </xf>
    <xf numFmtId="171" fontId="23" fillId="11" borderId="7" xfId="0" applyNumberFormat="1" applyFont="1" applyFill="1" applyBorder="1" applyAlignment="1">
      <alignment vertical="center" wrapText="1"/>
    </xf>
    <xf numFmtId="171" fontId="23" fillId="5" borderId="3" xfId="0" applyNumberFormat="1" applyFont="1" applyFill="1" applyBorder="1" applyAlignment="1">
      <alignment vertical="center" wrapText="1"/>
    </xf>
    <xf numFmtId="171" fontId="23" fillId="5" borderId="10" xfId="0" applyNumberFormat="1" applyFont="1" applyFill="1" applyBorder="1" applyAlignment="1">
      <alignment vertical="center" wrapText="1"/>
    </xf>
    <xf numFmtId="171" fontId="23" fillId="5" borderId="11" xfId="0" applyNumberFormat="1" applyFont="1" applyFill="1" applyBorder="1" applyAlignment="1">
      <alignment vertical="center" wrapText="1"/>
    </xf>
    <xf numFmtId="171" fontId="23" fillId="7" borderId="7" xfId="0" applyNumberFormat="1" applyFont="1" applyFill="1" applyBorder="1" applyAlignment="1">
      <alignment vertical="center" wrapText="1"/>
    </xf>
    <xf numFmtId="171" fontId="23" fillId="0" borderId="7" xfId="0" applyNumberFormat="1" applyFont="1" applyBorder="1" applyAlignment="1">
      <alignment vertical="center" wrapText="1"/>
    </xf>
    <xf numFmtId="171" fontId="23" fillId="5" borderId="5" xfId="0" applyNumberFormat="1" applyFont="1" applyFill="1" applyBorder="1" applyAlignment="1">
      <alignment vertical="center" wrapText="1"/>
    </xf>
    <xf numFmtId="171" fontId="23" fillId="5" borderId="6" xfId="0" applyNumberFormat="1" applyFont="1" applyFill="1" applyBorder="1" applyAlignment="1">
      <alignment vertical="center" wrapText="1"/>
    </xf>
    <xf numFmtId="171" fontId="23" fillId="5" borderId="8" xfId="0" applyNumberFormat="1" applyFont="1" applyFill="1" applyBorder="1" applyAlignment="1">
      <alignment vertical="center" wrapText="1"/>
    </xf>
    <xf numFmtId="2" fontId="23" fillId="11" borderId="1" xfId="15" applyNumberFormat="1" applyFont="1" applyFill="1" applyBorder="1"/>
    <xf numFmtId="169" fontId="23" fillId="11" borderId="1" xfId="15" applyNumberFormat="1" applyFont="1" applyFill="1" applyBorder="1"/>
    <xf numFmtId="0" fontId="35" fillId="11" borderId="1" xfId="0" applyFont="1" applyFill="1" applyBorder="1"/>
    <xf numFmtId="3" fontId="23" fillId="11" borderId="12" xfId="0" applyNumberFormat="1" applyFont="1" applyFill="1" applyBorder="1" applyAlignment="1">
      <alignment horizontal="right" vertical="center"/>
    </xf>
    <xf numFmtId="0" fontId="35" fillId="11" borderId="1" xfId="0" applyFont="1" applyFill="1" applyBorder="1" applyAlignment="1">
      <alignment horizontal="left" indent="2"/>
    </xf>
    <xf numFmtId="0" fontId="71" fillId="11" borderId="0" xfId="0" applyFont="1" applyFill="1" applyAlignment="1">
      <alignment vertical="center"/>
    </xf>
    <xf numFmtId="0" fontId="33" fillId="19" borderId="0" xfId="0" applyFont="1" applyFill="1" applyAlignment="1">
      <alignment vertical="center"/>
    </xf>
    <xf numFmtId="14" fontId="21" fillId="0" borderId="1" xfId="0" applyNumberFormat="1" applyFont="1" applyBorder="1" applyAlignment="1">
      <alignment horizontal="right" vertical="center"/>
    </xf>
    <xf numFmtId="171" fontId="23" fillId="0" borderId="37" xfId="0" applyNumberFormat="1" applyFont="1" applyBorder="1" applyAlignment="1">
      <alignment horizontal="right" vertical="center" wrapText="1"/>
    </xf>
    <xf numFmtId="171" fontId="23" fillId="0" borderId="23" xfId="0" applyNumberFormat="1" applyFont="1" applyBorder="1" applyAlignment="1">
      <alignment horizontal="right" vertical="center" wrapText="1"/>
    </xf>
    <xf numFmtId="0" fontId="23" fillId="0" borderId="0" xfId="0" applyFont="1" applyAlignment="1">
      <alignment horizontal="left" vertical="center" wrapText="1"/>
    </xf>
    <xf numFmtId="0" fontId="35" fillId="0" borderId="1" xfId="0" applyFont="1" applyBorder="1" applyAlignment="1">
      <alignment horizontal="center" vertical="center" wrapText="1"/>
    </xf>
    <xf numFmtId="0" fontId="35" fillId="0" borderId="0" xfId="0" applyFont="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9" fillId="2" borderId="7"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39" fillId="2" borderId="8"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39" fillId="5" borderId="7" xfId="0" applyFont="1" applyFill="1" applyBorder="1" applyAlignment="1">
      <alignment horizontal="left" vertical="center" wrapText="1"/>
    </xf>
    <xf numFmtId="0" fontId="39" fillId="5" borderId="3" xfId="0" applyFont="1" applyFill="1" applyBorder="1" applyAlignment="1">
      <alignment horizontal="left" vertical="center" wrapText="1"/>
    </xf>
    <xf numFmtId="0" fontId="39" fillId="5" borderId="8" xfId="0" applyFont="1" applyFill="1" applyBorder="1" applyAlignment="1">
      <alignment horizontal="left" vertical="center" wrapText="1"/>
    </xf>
    <xf numFmtId="0" fontId="21" fillId="5" borderId="12" xfId="0" applyFont="1" applyFill="1" applyBorder="1" applyAlignment="1">
      <alignment horizontal="left" vertical="center"/>
    </xf>
    <xf numFmtId="0" fontId="21" fillId="5" borderId="5" xfId="0" applyFont="1" applyFill="1" applyBorder="1" applyAlignment="1">
      <alignment horizontal="left" vertical="center"/>
    </xf>
    <xf numFmtId="0" fontId="21" fillId="5" borderId="6" xfId="0" applyFont="1" applyFill="1" applyBorder="1" applyAlignment="1">
      <alignment horizontal="left" vertical="center"/>
    </xf>
    <xf numFmtId="0" fontId="21" fillId="5" borderId="7" xfId="0" applyFont="1" applyFill="1" applyBorder="1" applyAlignment="1">
      <alignment horizontal="left" vertical="center" wrapText="1"/>
    </xf>
    <xf numFmtId="0" fontId="21" fillId="5" borderId="3" xfId="0" applyFont="1" applyFill="1" applyBorder="1" applyAlignment="1">
      <alignment horizontal="left" vertical="center" wrapText="1"/>
    </xf>
    <xf numFmtId="0" fontId="21" fillId="5" borderId="8" xfId="0" applyFont="1" applyFill="1" applyBorder="1" applyAlignment="1">
      <alignment horizontal="left" vertical="center" wrapText="1"/>
    </xf>
    <xf numFmtId="0" fontId="23" fillId="11" borderId="0" xfId="0" applyFont="1" applyFill="1" applyAlignment="1">
      <alignment horizontal="justify" vertical="center" wrapText="1"/>
    </xf>
    <xf numFmtId="0" fontId="23" fillId="11" borderId="1" xfId="0" applyFont="1" applyFill="1" applyBorder="1" applyAlignment="1">
      <alignment horizontal="center" vertical="center" wrapText="1"/>
    </xf>
    <xf numFmtId="0" fontId="23" fillId="11" borderId="7" xfId="0" applyFont="1" applyFill="1" applyBorder="1" applyAlignment="1">
      <alignment horizontal="center" vertical="center" wrapText="1"/>
    </xf>
    <xf numFmtId="0" fontId="23" fillId="11" borderId="3" xfId="0" applyFont="1" applyFill="1" applyBorder="1" applyAlignment="1">
      <alignment horizontal="center" vertical="center" wrapText="1"/>
    </xf>
    <xf numFmtId="0" fontId="23" fillId="11" borderId="8" xfId="0" applyFont="1" applyFill="1" applyBorder="1" applyAlignment="1">
      <alignment horizontal="center" vertical="center" wrapText="1"/>
    </xf>
    <xf numFmtId="0" fontId="24" fillId="11" borderId="0" xfId="0" applyFont="1" applyFill="1" applyAlignment="1">
      <alignment horizontal="justify" vertical="center" wrapText="1"/>
    </xf>
    <xf numFmtId="0" fontId="43" fillId="11" borderId="0" xfId="0" applyFont="1" applyFill="1" applyAlignment="1">
      <alignment horizontal="justify" vertical="center" wrapText="1"/>
    </xf>
    <xf numFmtId="0" fontId="23" fillId="11" borderId="4" xfId="0" applyFont="1" applyFill="1" applyBorder="1" applyAlignment="1">
      <alignment horizontal="center" vertical="center"/>
    </xf>
    <xf numFmtId="0" fontId="23" fillId="11" borderId="6" xfId="0" applyFont="1" applyFill="1" applyBorder="1" applyAlignment="1">
      <alignment horizontal="center" vertical="center"/>
    </xf>
    <xf numFmtId="0" fontId="23" fillId="11" borderId="4" xfId="0" applyFont="1" applyFill="1" applyBorder="1" applyAlignment="1">
      <alignment horizontal="center" vertical="center" wrapText="1"/>
    </xf>
    <xf numFmtId="0" fontId="23" fillId="11" borderId="6" xfId="0" applyFont="1" applyFill="1" applyBorder="1" applyAlignment="1">
      <alignment horizontal="center" vertical="center" wrapText="1"/>
    </xf>
    <xf numFmtId="0" fontId="23" fillId="11" borderId="1" xfId="0" applyFont="1" applyFill="1" applyBorder="1" applyAlignment="1">
      <alignment horizontal="left" vertical="center"/>
    </xf>
    <xf numFmtId="0" fontId="23" fillId="11" borderId="1" xfId="0" applyFont="1" applyFill="1" applyBorder="1" applyAlignment="1">
      <alignment horizontal="center" vertical="center"/>
    </xf>
    <xf numFmtId="0" fontId="23" fillId="11" borderId="1" xfId="0" applyFont="1" applyFill="1" applyBorder="1" applyAlignment="1">
      <alignment horizontal="left" vertical="center" wrapText="1"/>
    </xf>
    <xf numFmtId="0" fontId="23" fillId="11" borderId="16" xfId="0" applyFont="1" applyFill="1" applyBorder="1" applyAlignment="1">
      <alignment horizontal="center" vertical="center"/>
    </xf>
    <xf numFmtId="0" fontId="23" fillId="11" borderId="13" xfId="0" applyFont="1" applyFill="1" applyBorder="1" applyAlignment="1">
      <alignment horizontal="center" vertical="center"/>
    </xf>
    <xf numFmtId="0" fontId="23" fillId="11" borderId="16" xfId="0" applyFont="1" applyFill="1" applyBorder="1" applyAlignment="1">
      <alignment horizontal="center" vertical="center" wrapText="1"/>
    </xf>
    <xf numFmtId="0" fontId="23" fillId="11" borderId="17" xfId="0" applyFont="1" applyFill="1" applyBorder="1" applyAlignment="1">
      <alignment horizontal="center" vertical="center" wrapText="1"/>
    </xf>
    <xf numFmtId="0" fontId="23" fillId="11" borderId="13"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3" xfId="0" applyFont="1" applyFill="1" applyBorder="1" applyAlignment="1">
      <alignment horizontal="center" vertical="center" wrapText="1"/>
    </xf>
    <xf numFmtId="0" fontId="45" fillId="5" borderId="8" xfId="0" applyFont="1" applyFill="1" applyBorder="1" applyAlignment="1">
      <alignment horizontal="center" vertical="center" wrapText="1"/>
    </xf>
    <xf numFmtId="171" fontId="21" fillId="5" borderId="7" xfId="0" applyNumberFormat="1" applyFont="1" applyFill="1" applyBorder="1" applyAlignment="1">
      <alignment horizontal="center" vertical="center" wrapText="1"/>
    </xf>
    <xf numFmtId="171" fontId="21" fillId="5" borderId="3" xfId="0" applyNumberFormat="1" applyFont="1" applyFill="1" applyBorder="1" applyAlignment="1">
      <alignment horizontal="center" vertical="center" wrapText="1"/>
    </xf>
    <xf numFmtId="171" fontId="21" fillId="5" borderId="8" xfId="0" applyNumberFormat="1" applyFont="1" applyFill="1" applyBorder="1" applyAlignment="1">
      <alignment horizontal="center" vertical="center" wrapText="1"/>
    </xf>
    <xf numFmtId="0" fontId="35" fillId="11" borderId="16" xfId="0" applyFont="1" applyFill="1" applyBorder="1" applyAlignment="1">
      <alignment horizontal="center" vertical="center"/>
    </xf>
    <xf numFmtId="0" fontId="35" fillId="11" borderId="17" xfId="0" applyFont="1" applyFill="1" applyBorder="1" applyAlignment="1">
      <alignment horizontal="center" vertical="center"/>
    </xf>
    <xf numFmtId="0" fontId="35" fillId="11" borderId="13" xfId="0" applyFont="1" applyFill="1" applyBorder="1" applyAlignment="1">
      <alignment horizontal="center" vertical="center"/>
    </xf>
    <xf numFmtId="0" fontId="35" fillId="11" borderId="16" xfId="0" applyFont="1" applyFill="1" applyBorder="1" applyAlignment="1">
      <alignment horizontal="left" vertical="center" wrapText="1"/>
    </xf>
    <xf numFmtId="0" fontId="35" fillId="11" borderId="17" xfId="0" applyFont="1" applyFill="1" applyBorder="1" applyAlignment="1">
      <alignment horizontal="left" vertical="center" wrapText="1"/>
    </xf>
    <xf numFmtId="0" fontId="35" fillId="11" borderId="13" xfId="0" applyFont="1" applyFill="1" applyBorder="1" applyAlignment="1">
      <alignment horizontal="left" vertical="center" wrapText="1"/>
    </xf>
    <xf numFmtId="0" fontId="35" fillId="11" borderId="16" xfId="0" applyFont="1" applyFill="1" applyBorder="1" applyAlignment="1">
      <alignment horizontal="center" vertical="center" wrapText="1"/>
    </xf>
    <xf numFmtId="0" fontId="35" fillId="11" borderId="17" xfId="0" applyFont="1" applyFill="1" applyBorder="1" applyAlignment="1">
      <alignment horizontal="center" vertical="center" wrapText="1"/>
    </xf>
    <xf numFmtId="0" fontId="35" fillId="11" borderId="13" xfId="0" applyFont="1" applyFill="1" applyBorder="1" applyAlignment="1">
      <alignment horizontal="center" vertical="center" wrapText="1"/>
    </xf>
    <xf numFmtId="0" fontId="39" fillId="9" borderId="7" xfId="0" applyFont="1" applyFill="1" applyBorder="1" applyAlignment="1">
      <alignment horizontal="center" vertical="center" wrapText="1"/>
    </xf>
    <xf numFmtId="0" fontId="39" fillId="9" borderId="3" xfId="0" applyFont="1" applyFill="1" applyBorder="1" applyAlignment="1">
      <alignment horizontal="center" vertical="center" wrapText="1"/>
    </xf>
    <xf numFmtId="171" fontId="39" fillId="9" borderId="7" xfId="0" applyNumberFormat="1" applyFont="1" applyFill="1" applyBorder="1" applyAlignment="1">
      <alignment horizontal="center" vertical="center" wrapText="1"/>
    </xf>
    <xf numFmtId="171" fontId="39" fillId="9" borderId="3" xfId="0" applyNumberFormat="1"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xf>
    <xf numFmtId="0" fontId="22" fillId="0" borderId="3" xfId="0" applyFont="1" applyBorder="1" applyAlignment="1">
      <alignment horizontal="center" vertical="center"/>
    </xf>
    <xf numFmtId="0" fontId="22" fillId="0" borderId="8" xfId="0" applyFont="1" applyBorder="1" applyAlignment="1">
      <alignment horizontal="center" vertical="center"/>
    </xf>
    <xf numFmtId="0" fontId="22" fillId="0" borderId="1" xfId="0" applyFont="1" applyBorder="1" applyAlignment="1">
      <alignment horizontal="center" vertical="center"/>
    </xf>
    <xf numFmtId="0" fontId="23" fillId="8" borderId="16" xfId="0" applyFont="1" applyFill="1" applyBorder="1" applyAlignment="1">
      <alignment horizontal="center" vertical="center" wrapText="1"/>
    </xf>
    <xf numFmtId="0" fontId="23" fillId="8" borderId="17" xfId="0" applyFont="1" applyFill="1" applyBorder="1" applyAlignment="1">
      <alignment horizontal="center" vertical="center" wrapText="1"/>
    </xf>
    <xf numFmtId="0" fontId="23" fillId="8" borderId="13"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23" fillId="8" borderId="11"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3" fillId="8" borderId="6"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1" fillId="0" borderId="1" xfId="0" applyFont="1" applyBorder="1" applyAlignment="1">
      <alignment horizontal="center" vertical="center"/>
    </xf>
    <xf numFmtId="171" fontId="21" fillId="6" borderId="7" xfId="0" applyNumberFormat="1" applyFont="1" applyFill="1" applyBorder="1" applyAlignment="1">
      <alignment horizontal="center" vertical="center"/>
    </xf>
    <xf numFmtId="171" fontId="21" fillId="6" borderId="3" xfId="0" applyNumberFormat="1" applyFont="1" applyFill="1" applyBorder="1" applyAlignment="1">
      <alignment horizontal="center" vertical="center"/>
    </xf>
    <xf numFmtId="171" fontId="21" fillId="6" borderId="8" xfId="0" applyNumberFormat="1" applyFont="1" applyFill="1" applyBorder="1" applyAlignment="1">
      <alignment horizontal="center" vertical="center"/>
    </xf>
    <xf numFmtId="0" fontId="21" fillId="6" borderId="7" xfId="0" applyFont="1" applyFill="1" applyBorder="1" applyAlignment="1">
      <alignment horizontal="center" vertical="center"/>
    </xf>
    <xf numFmtId="0" fontId="21" fillId="6" borderId="3" xfId="0" applyFont="1" applyFill="1" applyBorder="1" applyAlignment="1">
      <alignment horizontal="center" vertical="center"/>
    </xf>
    <xf numFmtId="0" fontId="21" fillId="6" borderId="8" xfId="0" applyFont="1" applyFill="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171" fontId="21" fillId="6" borderId="7" xfId="0" applyNumberFormat="1" applyFont="1" applyFill="1" applyBorder="1" applyAlignment="1">
      <alignment horizontal="center" vertical="center" wrapText="1"/>
    </xf>
    <xf numFmtId="171" fontId="21" fillId="6" borderId="3" xfId="0" applyNumberFormat="1" applyFont="1" applyFill="1" applyBorder="1" applyAlignment="1">
      <alignment horizontal="center" vertical="center" wrapText="1"/>
    </xf>
    <xf numFmtId="171" fontId="21" fillId="6" borderId="8" xfId="0" applyNumberFormat="1"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3" fillId="0" borderId="1" xfId="0" applyFont="1" applyBorder="1" applyAlignment="1">
      <alignment horizontal="center" vertical="center" wrapText="1"/>
    </xf>
    <xf numFmtId="0" fontId="22" fillId="8" borderId="1" xfId="0" applyFont="1" applyFill="1" applyBorder="1" applyAlignment="1">
      <alignment horizontal="center" vertical="center" wrapText="1"/>
    </xf>
    <xf numFmtId="171" fontId="23" fillId="8" borderId="1" xfId="0" applyNumberFormat="1" applyFont="1" applyFill="1" applyBorder="1" applyAlignment="1">
      <alignment vertical="center" wrapText="1"/>
    </xf>
    <xf numFmtId="0" fontId="39" fillId="8" borderId="1" xfId="0" applyFont="1" applyFill="1" applyBorder="1" applyAlignment="1">
      <alignment horizontal="center" vertical="center" wrapText="1"/>
    </xf>
    <xf numFmtId="0" fontId="39" fillId="8" borderId="7" xfId="0" applyFont="1" applyFill="1" applyBorder="1" applyAlignment="1">
      <alignment horizontal="center" vertical="center" wrapText="1"/>
    </xf>
    <xf numFmtId="0" fontId="39" fillId="8" borderId="3" xfId="0" applyFont="1" applyFill="1" applyBorder="1" applyAlignment="1">
      <alignment horizontal="center" vertical="center" wrapText="1"/>
    </xf>
    <xf numFmtId="0" fontId="39" fillId="8" borderId="8" xfId="0" applyFont="1" applyFill="1" applyBorder="1" applyAlignment="1">
      <alignment horizontal="center" vertical="center" wrapText="1"/>
    </xf>
    <xf numFmtId="0" fontId="24" fillId="5" borderId="7" xfId="0" applyFont="1" applyFill="1" applyBorder="1" applyAlignment="1">
      <alignment horizontal="left"/>
    </xf>
    <xf numFmtId="0" fontId="24" fillId="5" borderId="3" xfId="0" applyFont="1" applyFill="1" applyBorder="1" applyAlignment="1">
      <alignment horizontal="left"/>
    </xf>
    <xf numFmtId="0" fontId="24" fillId="5" borderId="8" xfId="0" applyFont="1" applyFill="1" applyBorder="1" applyAlignment="1">
      <alignment horizontal="left"/>
    </xf>
    <xf numFmtId="0" fontId="39" fillId="12" borderId="7" xfId="0" applyFont="1" applyFill="1" applyBorder="1" applyAlignment="1">
      <alignment horizontal="left" vertical="center" wrapText="1"/>
    </xf>
    <xf numFmtId="0" fontId="39" fillId="12" borderId="3" xfId="0" applyFont="1" applyFill="1" applyBorder="1" applyAlignment="1">
      <alignment horizontal="left" vertical="center" wrapText="1"/>
    </xf>
    <xf numFmtId="0" fontId="39" fillId="12" borderId="8" xfId="0" applyFont="1" applyFill="1" applyBorder="1" applyAlignment="1">
      <alignment horizontal="left" vertical="center" wrapText="1"/>
    </xf>
    <xf numFmtId="171" fontId="51" fillId="5" borderId="19" xfId="0" applyNumberFormat="1" applyFont="1" applyFill="1" applyBorder="1" applyAlignment="1">
      <alignment vertical="center" wrapText="1"/>
    </xf>
    <xf numFmtId="0" fontId="23" fillId="5" borderId="19" xfId="0" applyFont="1" applyFill="1" applyBorder="1" applyAlignment="1">
      <alignment vertical="center" wrapText="1"/>
    </xf>
    <xf numFmtId="171" fontId="23" fillId="5" borderId="19" xfId="0" applyNumberFormat="1" applyFont="1" applyFill="1" applyBorder="1" applyAlignment="1">
      <alignment vertical="center" wrapText="1"/>
    </xf>
    <xf numFmtId="0" fontId="39" fillId="12" borderId="1" xfId="0" applyFont="1" applyFill="1" applyBorder="1" applyAlignment="1">
      <alignment vertical="center" wrapText="1"/>
    </xf>
    <xf numFmtId="0" fontId="22" fillId="8" borderId="1" xfId="0" applyFont="1" applyFill="1" applyBorder="1" applyAlignment="1">
      <alignment vertical="center" wrapText="1"/>
    </xf>
    <xf numFmtId="0" fontId="46" fillId="8" borderId="1" xfId="0" applyFont="1" applyFill="1" applyBorder="1" applyAlignment="1">
      <alignment vertical="center" wrapText="1"/>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2" fillId="5" borderId="19" xfId="0" applyFont="1" applyFill="1" applyBorder="1" applyAlignment="1">
      <alignment horizontal="center" vertical="center"/>
    </xf>
    <xf numFmtId="0" fontId="23" fillId="0" borderId="31" xfId="0" applyFont="1" applyBorder="1" applyAlignment="1">
      <alignment horizontal="center" vertical="center"/>
    </xf>
    <xf numFmtId="0" fontId="23" fillId="0" borderId="34" xfId="0" applyFont="1" applyBorder="1" applyAlignment="1">
      <alignment horizontal="center" vertical="center"/>
    </xf>
    <xf numFmtId="0" fontId="23" fillId="0" borderId="32" xfId="0" applyFont="1" applyBorder="1" applyAlignment="1">
      <alignment horizontal="center" vertical="center"/>
    </xf>
    <xf numFmtId="0" fontId="23" fillId="0" borderId="18" xfId="0" applyFont="1" applyBorder="1" applyAlignment="1">
      <alignment horizontal="center" vertical="center"/>
    </xf>
    <xf numFmtId="0" fontId="23" fillId="0" borderId="22"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29" xfId="0" applyFont="1" applyBorder="1" applyAlignment="1">
      <alignment horizontal="center" vertical="center" wrapText="1"/>
    </xf>
    <xf numFmtId="0" fontId="24" fillId="6" borderId="22" xfId="0" applyFont="1" applyFill="1" applyBorder="1" applyAlignment="1">
      <alignment horizontal="left" vertical="center"/>
    </xf>
    <xf numFmtId="0" fontId="24" fillId="6" borderId="26" xfId="0" applyFont="1" applyFill="1" applyBorder="1" applyAlignment="1">
      <alignment horizontal="left" vertical="center"/>
    </xf>
    <xf numFmtId="0" fontId="24" fillId="6" borderId="36" xfId="0" applyFont="1" applyFill="1" applyBorder="1" applyAlignment="1">
      <alignment horizontal="left" vertical="center"/>
    </xf>
    <xf numFmtId="0" fontId="24" fillId="6" borderId="35" xfId="0" applyFont="1" applyFill="1" applyBorder="1" applyAlignment="1">
      <alignment horizontal="left" vertical="center"/>
    </xf>
    <xf numFmtId="0" fontId="22" fillId="0" borderId="16" xfId="0" applyFont="1" applyBorder="1" applyAlignment="1">
      <alignment horizontal="left" vertical="center" wrapText="1"/>
    </xf>
    <xf numFmtId="0" fontId="22" fillId="0" borderId="13" xfId="0" applyFont="1" applyBorder="1" applyAlignment="1">
      <alignment horizontal="left"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wrapText="1"/>
    </xf>
    <xf numFmtId="0" fontId="23" fillId="0" borderId="7" xfId="0" applyFont="1" applyBorder="1" applyAlignment="1">
      <alignment horizontal="left" vertical="center" wrapText="1"/>
    </xf>
    <xf numFmtId="2" fontId="23" fillId="0" borderId="1" xfId="0" applyNumberFormat="1" applyFont="1" applyBorder="1" applyAlignment="1">
      <alignment horizontal="center" vertical="center"/>
    </xf>
    <xf numFmtId="0" fontId="23" fillId="0" borderId="16" xfId="0" applyFont="1" applyBorder="1" applyAlignment="1">
      <alignment horizontal="left" vertical="center" wrapText="1"/>
    </xf>
    <xf numFmtId="0" fontId="23" fillId="0" borderId="13" xfId="0" applyFont="1" applyBorder="1" applyAlignment="1">
      <alignment horizontal="left"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wrapText="1"/>
    </xf>
    <xf numFmtId="0" fontId="23" fillId="0" borderId="16" xfId="0" applyFont="1" applyBorder="1" applyAlignment="1">
      <alignment horizontal="center" vertical="center"/>
    </xf>
    <xf numFmtId="0" fontId="23" fillId="0" borderId="13" xfId="0" applyFont="1" applyBorder="1" applyAlignment="1">
      <alignment horizontal="center" vertical="center"/>
    </xf>
    <xf numFmtId="0" fontId="23" fillId="0" borderId="0" xfId="0" applyFont="1"/>
    <xf numFmtId="0" fontId="23" fillId="0" borderId="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7" xfId="0" applyFont="1" applyBorder="1" applyAlignment="1">
      <alignment horizontal="center" vertical="center" wrapText="1"/>
    </xf>
    <xf numFmtId="0" fontId="23" fillId="11" borderId="0" xfId="0" applyFont="1" applyFill="1" applyAlignment="1">
      <alignment vertical="center" wrapText="1"/>
    </xf>
    <xf numFmtId="0" fontId="22" fillId="0" borderId="1" xfId="0" applyFont="1" applyBorder="1" applyAlignment="1">
      <alignment horizontal="center" vertical="center" wrapText="1"/>
    </xf>
    <xf numFmtId="0" fontId="23" fillId="0" borderId="17" xfId="0" applyFont="1" applyBorder="1" applyAlignment="1">
      <alignment horizontal="left" vertical="center" wrapText="1"/>
    </xf>
    <xf numFmtId="0" fontId="24" fillId="0" borderId="8"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171" fontId="35" fillId="7" borderId="7" xfId="0" applyNumberFormat="1" applyFont="1" applyFill="1" applyBorder="1" applyAlignment="1">
      <alignment horizontal="left" wrapText="1"/>
    </xf>
    <xf numFmtId="171" fontId="35" fillId="7" borderId="3" xfId="0" applyNumberFormat="1" applyFont="1" applyFill="1" applyBorder="1" applyAlignment="1">
      <alignment horizontal="left" wrapText="1"/>
    </xf>
    <xf numFmtId="171" fontId="35" fillId="7" borderId="8" xfId="0" applyNumberFormat="1" applyFont="1" applyFill="1" applyBorder="1" applyAlignment="1">
      <alignment horizontal="left" wrapText="1"/>
    </xf>
    <xf numFmtId="0" fontId="24" fillId="0" borderId="16" xfId="0" applyFont="1" applyBorder="1" applyAlignment="1">
      <alignment horizontal="left" vertical="center" wrapText="1"/>
    </xf>
    <xf numFmtId="0" fontId="24" fillId="0" borderId="13" xfId="0" applyFont="1" applyBorder="1" applyAlignment="1">
      <alignment horizontal="left" vertical="center" wrapText="1"/>
    </xf>
    <xf numFmtId="9" fontId="21" fillId="0" borderId="1"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23" fillId="0" borderId="16"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6" xfId="0" applyFont="1" applyBorder="1" applyAlignment="1">
      <alignment horizontal="left" vertical="center"/>
    </xf>
    <xf numFmtId="0" fontId="23" fillId="0" borderId="13" xfId="0" applyFont="1" applyBorder="1" applyAlignment="1">
      <alignment horizontal="left" vertical="center"/>
    </xf>
    <xf numFmtId="0" fontId="23" fillId="0" borderId="8" xfId="0" applyFont="1" applyBorder="1" applyAlignment="1">
      <alignment horizontal="center" vertical="center" wrapText="1"/>
    </xf>
    <xf numFmtId="0" fontId="23" fillId="0" borderId="3" xfId="0" applyFont="1" applyBorder="1" applyAlignment="1">
      <alignment horizontal="center" vertical="center" wrapText="1"/>
    </xf>
    <xf numFmtId="0" fontId="35" fillId="0" borderId="4" xfId="0" applyFont="1" applyBorder="1" applyAlignment="1">
      <alignment horizontal="center" vertical="center"/>
    </xf>
    <xf numFmtId="0" fontId="35" fillId="0" borderId="6" xfId="0" applyFont="1" applyBorder="1" applyAlignment="1">
      <alignment horizontal="center" vertical="center"/>
    </xf>
    <xf numFmtId="0" fontId="35" fillId="0" borderId="1" xfId="0" applyFont="1" applyBorder="1" applyAlignment="1">
      <alignment vertical="center" wrapText="1"/>
    </xf>
    <xf numFmtId="0" fontId="22" fillId="11" borderId="7" xfId="0" applyFont="1" applyFill="1" applyBorder="1" applyAlignment="1">
      <alignment horizontal="center" vertical="center" wrapText="1"/>
    </xf>
    <xf numFmtId="0" fontId="22" fillId="11" borderId="8" xfId="0" applyFont="1" applyFill="1" applyBorder="1" applyAlignment="1">
      <alignment horizontal="center" vertical="center" wrapText="1"/>
    </xf>
    <xf numFmtId="0" fontId="22" fillId="11" borderId="0" xfId="0" applyFont="1" applyFill="1" applyAlignment="1">
      <alignment horizontal="center" vertical="center" wrapText="1"/>
    </xf>
    <xf numFmtId="0" fontId="22" fillId="11" borderId="4" xfId="0" applyFont="1" applyFill="1" applyBorder="1" applyAlignment="1">
      <alignment horizontal="center" vertical="center" wrapText="1"/>
    </xf>
    <xf numFmtId="0" fontId="24" fillId="14" borderId="16" xfId="0" applyFont="1" applyFill="1" applyBorder="1" applyAlignment="1">
      <alignment horizontal="center" vertical="center" wrapText="1"/>
    </xf>
    <xf numFmtId="0" fontId="24" fillId="14" borderId="17" xfId="0" applyFont="1" applyFill="1" applyBorder="1" applyAlignment="1">
      <alignment horizontal="center" vertical="center" wrapText="1"/>
    </xf>
    <xf numFmtId="0" fontId="24" fillId="14" borderId="13" xfId="0" applyFont="1" applyFill="1" applyBorder="1" applyAlignment="1">
      <alignment horizontal="center" vertical="center" wrapText="1"/>
    </xf>
    <xf numFmtId="0" fontId="24" fillId="9" borderId="2" xfId="8" applyFont="1" applyFill="1" applyBorder="1" applyAlignment="1">
      <alignment horizontal="justify" vertical="center"/>
    </xf>
    <xf numFmtId="0" fontId="24" fillId="9" borderId="0" xfId="8" applyFont="1" applyFill="1" applyAlignment="1">
      <alignment horizontal="justify" vertical="center"/>
    </xf>
    <xf numFmtId="171" fontId="24" fillId="9" borderId="1" xfId="8" applyNumberFormat="1" applyFont="1" applyFill="1" applyBorder="1" applyAlignment="1">
      <alignment horizontal="left" vertical="center"/>
    </xf>
    <xf numFmtId="0" fontId="24" fillId="9" borderId="1" xfId="8" applyFont="1" applyFill="1" applyBorder="1" applyAlignment="1">
      <alignment horizontal="left"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3" fillId="0" borderId="3" xfId="0" applyFont="1" applyBorder="1" applyAlignment="1">
      <alignment horizontal="left" vertical="center" wrapText="1"/>
    </xf>
    <xf numFmtId="0" fontId="23" fillId="0" borderId="8"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0" xfId="8" applyFont="1" applyAlignment="1">
      <alignment horizontal="center" vertical="center"/>
    </xf>
    <xf numFmtId="0" fontId="24" fillId="0" borderId="0" xfId="8" applyFont="1" applyAlignment="1">
      <alignment vertical="center" wrapText="1"/>
    </xf>
    <xf numFmtId="0" fontId="23" fillId="0" borderId="9" xfId="0" applyFont="1" applyBorder="1" applyAlignment="1">
      <alignment horizontal="left" vertical="center" wrapText="1"/>
    </xf>
    <xf numFmtId="0" fontId="23" fillId="0" borderId="0" xfId="8" applyFont="1" applyAlignment="1">
      <alignment vertical="center" wrapText="1"/>
    </xf>
    <xf numFmtId="0" fontId="23" fillId="0" borderId="5" xfId="0" applyFont="1" applyBorder="1" applyAlignment="1">
      <alignment horizontal="center"/>
    </xf>
    <xf numFmtId="0" fontId="35" fillId="0" borderId="7" xfId="9" applyFont="1" applyBorder="1" applyAlignment="1">
      <alignment horizontal="left" vertical="center" wrapText="1"/>
    </xf>
    <xf numFmtId="0" fontId="35" fillId="0" borderId="8" xfId="9" applyFont="1" applyBorder="1" applyAlignment="1">
      <alignment horizontal="left" vertical="center" wrapText="1"/>
    </xf>
    <xf numFmtId="0" fontId="35" fillId="0" borderId="7" xfId="9" applyFont="1" applyBorder="1" applyAlignment="1">
      <alignment horizontal="center" vertical="center" wrapText="1"/>
    </xf>
    <xf numFmtId="0" fontId="35" fillId="0" borderId="3" xfId="9" applyFont="1" applyBorder="1" applyAlignment="1">
      <alignment horizontal="center" vertical="center" wrapText="1"/>
    </xf>
    <xf numFmtId="0" fontId="35" fillId="0" borderId="8" xfId="9" applyFont="1" applyBorder="1" applyAlignment="1">
      <alignment horizontal="center" vertical="center" wrapText="1"/>
    </xf>
    <xf numFmtId="0" fontId="35" fillId="0" borderId="16" xfId="0" applyFont="1" applyBorder="1" applyAlignment="1">
      <alignment horizontal="left" vertical="center"/>
    </xf>
    <xf numFmtId="0" fontId="35" fillId="0" borderId="13" xfId="0" applyFont="1" applyBorder="1" applyAlignment="1">
      <alignment horizontal="left" vertical="center"/>
    </xf>
    <xf numFmtId="0" fontId="35" fillId="0" borderId="17" xfId="0" applyFont="1" applyBorder="1" applyAlignment="1">
      <alignment horizontal="left" vertical="center"/>
    </xf>
    <xf numFmtId="0" fontId="35" fillId="0" borderId="0" xfId="0" applyFont="1" applyAlignment="1">
      <alignment horizontal="left" vertical="center" wrapText="1"/>
    </xf>
    <xf numFmtId="0" fontId="35" fillId="0" borderId="3" xfId="0" applyFont="1" applyBorder="1" applyAlignment="1">
      <alignment horizontal="left" vertical="center" wrapText="1"/>
    </xf>
    <xf numFmtId="0" fontId="35" fillId="0" borderId="16" xfId="0" applyFont="1" applyBorder="1" applyAlignment="1">
      <alignment horizontal="center" vertical="center"/>
    </xf>
    <xf numFmtId="0" fontId="35" fillId="0" borderId="13" xfId="0" applyFont="1" applyBorder="1" applyAlignment="1">
      <alignment horizontal="center" vertical="center"/>
    </xf>
    <xf numFmtId="0" fontId="35" fillId="0" borderId="10" xfId="0" applyFont="1" applyBorder="1" applyAlignment="1">
      <alignment horizontal="left" vertical="center" wrapText="1"/>
    </xf>
    <xf numFmtId="0" fontId="35" fillId="0" borderId="5" xfId="0" applyFont="1" applyBorder="1" applyAlignment="1">
      <alignment horizontal="left" vertical="center" wrapText="1"/>
    </xf>
    <xf numFmtId="0" fontId="35" fillId="0" borderId="17" xfId="0" applyFont="1" applyBorder="1" applyAlignment="1">
      <alignment horizontal="center" vertical="center"/>
    </xf>
    <xf numFmtId="0" fontId="35" fillId="0" borderId="1" xfId="0" applyFont="1" applyBorder="1" applyAlignment="1">
      <alignment horizontal="left" vertical="center"/>
    </xf>
    <xf numFmtId="0" fontId="35" fillId="0" borderId="1" xfId="0" applyFont="1" applyBorder="1" applyAlignment="1">
      <alignment horizontal="left" vertical="center" wrapText="1"/>
    </xf>
    <xf numFmtId="0" fontId="35" fillId="0" borderId="1" xfId="0" applyFont="1" applyBorder="1" applyAlignment="1">
      <alignment horizontal="left"/>
    </xf>
    <xf numFmtId="0" fontId="35" fillId="0" borderId="1" xfId="0" applyFont="1" applyBorder="1" applyAlignment="1">
      <alignment horizontal="center" vertical="center"/>
    </xf>
    <xf numFmtId="0" fontId="35" fillId="0" borderId="9"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7" xfId="0" applyFont="1" applyBorder="1" applyAlignment="1">
      <alignment horizontal="left" vertical="center" wrapText="1" indent="2"/>
    </xf>
    <xf numFmtId="0" fontId="35" fillId="0" borderId="8" xfId="0" applyFont="1" applyBorder="1" applyAlignment="1">
      <alignment horizontal="left" vertical="center" wrapText="1" indent="2"/>
    </xf>
    <xf numFmtId="0" fontId="35" fillId="0" borderId="0" xfId="0" applyFont="1" applyAlignment="1">
      <alignment horizontal="left"/>
    </xf>
    <xf numFmtId="0" fontId="35" fillId="0" borderId="3" xfId="0" applyFont="1" applyBorder="1" applyAlignment="1">
      <alignment horizontal="center" vertical="center"/>
    </xf>
    <xf numFmtId="0" fontId="35" fillId="5" borderId="7" xfId="0" applyFont="1" applyFill="1" applyBorder="1" applyAlignment="1">
      <alignment horizontal="left" vertical="center" wrapText="1"/>
    </xf>
    <xf numFmtId="0" fontId="35" fillId="5" borderId="3" xfId="0" applyFont="1" applyFill="1" applyBorder="1" applyAlignment="1">
      <alignment horizontal="left" vertical="center" wrapText="1"/>
    </xf>
    <xf numFmtId="0" fontId="35" fillId="5" borderId="8" xfId="0" applyFont="1" applyFill="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5" borderId="1" xfId="10" applyFont="1" applyFill="1" applyBorder="1" applyAlignment="1">
      <alignment horizontal="center" vertical="center"/>
    </xf>
    <xf numFmtId="0" fontId="35" fillId="0" borderId="5" xfId="0" applyFont="1" applyBorder="1" applyAlignment="1">
      <alignment horizontal="center" vertical="center"/>
    </xf>
    <xf numFmtId="0" fontId="57" fillId="0" borderId="9" xfId="3" applyFont="1" applyBorder="1" applyAlignment="1">
      <alignment horizontal="center" vertical="center" wrapText="1"/>
    </xf>
    <xf numFmtId="0" fontId="57" fillId="0" borderId="11" xfId="3" applyFont="1" applyBorder="1" applyAlignment="1">
      <alignment horizontal="center" vertical="center" wrapText="1"/>
    </xf>
    <xf numFmtId="0" fontId="55" fillId="0" borderId="9" xfId="3" applyFont="1" applyBorder="1" applyAlignment="1">
      <alignment horizontal="center" vertical="center" wrapText="1"/>
    </xf>
    <xf numFmtId="0" fontId="55" fillId="0" borderId="11" xfId="3" applyFont="1" applyBorder="1" applyAlignment="1">
      <alignment horizontal="center" vertical="center" wrapText="1"/>
    </xf>
    <xf numFmtId="0" fontId="58" fillId="0" borderId="0" xfId="2" applyFont="1" applyAlignment="1">
      <alignment horizontal="center" vertical="center"/>
    </xf>
    <xf numFmtId="0" fontId="58" fillId="0" borderId="4" xfId="2" applyFont="1" applyBorder="1" applyAlignment="1">
      <alignment horizontal="center" vertical="center"/>
    </xf>
    <xf numFmtId="0" fontId="58" fillId="0" borderId="5" xfId="2" applyFont="1" applyBorder="1" applyAlignment="1">
      <alignment horizontal="center" vertical="center"/>
    </xf>
    <xf numFmtId="0" fontId="58" fillId="0" borderId="6" xfId="2" applyFont="1" applyBorder="1" applyAlignment="1">
      <alignment horizontal="center" vertical="center"/>
    </xf>
    <xf numFmtId="0" fontId="21" fillId="0" borderId="9" xfId="3" applyFont="1" applyBorder="1" applyAlignment="1">
      <alignment horizontal="center" vertical="center" wrapText="1"/>
    </xf>
    <xf numFmtId="0" fontId="21" fillId="0" borderId="11"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4" xfId="3" applyFont="1" applyBorder="1" applyAlignment="1">
      <alignment horizontal="center" vertical="center" wrapText="1"/>
    </xf>
    <xf numFmtId="0" fontId="21" fillId="0" borderId="7" xfId="3" applyFont="1" applyBorder="1" applyAlignment="1">
      <alignment horizontal="center" vertical="center" wrapText="1"/>
    </xf>
    <xf numFmtId="0" fontId="35" fillId="0" borderId="8" xfId="0" applyFont="1" applyBorder="1" applyAlignment="1">
      <alignment horizontal="center" vertical="center" wrapText="1"/>
    </xf>
    <xf numFmtId="0" fontId="35" fillId="0" borderId="0" xfId="3" quotePrefix="1" applyFont="1" applyAlignment="1">
      <alignment horizontal="center" vertical="center"/>
    </xf>
    <xf numFmtId="0" fontId="35" fillId="0" borderId="4" xfId="3" quotePrefix="1" applyFont="1" applyBorder="1" applyAlignment="1">
      <alignment horizontal="center" vertical="center"/>
    </xf>
    <xf numFmtId="0" fontId="35" fillId="0" borderId="5" xfId="3" quotePrefix="1" applyFont="1" applyBorder="1" applyAlignment="1">
      <alignment horizontal="center" vertical="center"/>
    </xf>
    <xf numFmtId="0" fontId="35" fillId="0" borderId="6" xfId="3" quotePrefix="1" applyFont="1" applyBorder="1" applyAlignment="1">
      <alignment horizontal="center" vertical="center"/>
    </xf>
    <xf numFmtId="0" fontId="35" fillId="0" borderId="0" xfId="3" applyFont="1" applyAlignment="1">
      <alignment horizontal="center" vertical="center"/>
    </xf>
    <xf numFmtId="0" fontId="35" fillId="0" borderId="4" xfId="3" applyFont="1" applyBorder="1" applyAlignment="1">
      <alignment horizontal="center" vertical="center"/>
    </xf>
    <xf numFmtId="0" fontId="35" fillId="0" borderId="5" xfId="3" applyFont="1" applyBorder="1" applyAlignment="1">
      <alignment horizontal="center" vertical="center"/>
    </xf>
    <xf numFmtId="0" fontId="35" fillId="0" borderId="6" xfId="3" applyFont="1" applyBorder="1" applyAlignment="1">
      <alignment horizontal="center" vertical="center"/>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35" fillId="0" borderId="13" xfId="0" applyFont="1" applyBorder="1" applyAlignment="1">
      <alignment horizontal="left" vertical="center" wrapText="1"/>
    </xf>
    <xf numFmtId="0" fontId="10" fillId="11" borderId="4"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67" fillId="11" borderId="9" xfId="0" applyFont="1" applyFill="1" applyBorder="1" applyAlignment="1">
      <alignment horizontal="center" vertical="center" wrapText="1"/>
    </xf>
    <xf numFmtId="0" fontId="67" fillId="11" borderId="11" xfId="0" applyFont="1" applyFill="1" applyBorder="1" applyAlignment="1">
      <alignment horizontal="center" vertical="center" wrapText="1"/>
    </xf>
    <xf numFmtId="0" fontId="67" fillId="11" borderId="10" xfId="0" applyFont="1" applyFill="1" applyBorder="1" applyAlignment="1">
      <alignment horizontal="center" vertical="center" wrapText="1"/>
    </xf>
    <xf numFmtId="0" fontId="35" fillId="11" borderId="7" xfId="0" applyFont="1" applyFill="1" applyBorder="1" applyAlignment="1">
      <alignment horizontal="center" vertical="center" wrapText="1"/>
    </xf>
    <xf numFmtId="0" fontId="35" fillId="11" borderId="3" xfId="0" applyFont="1" applyFill="1" applyBorder="1" applyAlignment="1">
      <alignment horizontal="center" vertical="center" wrapText="1"/>
    </xf>
    <xf numFmtId="0" fontId="35" fillId="11" borderId="8" xfId="0" applyFont="1" applyFill="1" applyBorder="1" applyAlignment="1">
      <alignment horizontal="center" vertical="center" wrapText="1"/>
    </xf>
    <xf numFmtId="0" fontId="35" fillId="11" borderId="9" xfId="0" applyFont="1" applyFill="1" applyBorder="1" applyAlignment="1">
      <alignment horizontal="center" vertical="center" wrapText="1"/>
    </xf>
    <xf numFmtId="0" fontId="35" fillId="11" borderId="10" xfId="0" applyFont="1" applyFill="1" applyBorder="1" applyAlignment="1">
      <alignment horizontal="center" vertical="center" wrapText="1"/>
    </xf>
    <xf numFmtId="0" fontId="35" fillId="11" borderId="11" xfId="0" applyFont="1" applyFill="1" applyBorder="1" applyAlignment="1">
      <alignment horizontal="center" vertical="center" wrapText="1"/>
    </xf>
    <xf numFmtId="0" fontId="23" fillId="11" borderId="7" xfId="0" applyFont="1" applyFill="1" applyBorder="1" applyAlignment="1">
      <alignment horizontal="left" vertical="center" wrapText="1"/>
    </xf>
    <xf numFmtId="0" fontId="23" fillId="11" borderId="3" xfId="0" applyFont="1" applyFill="1" applyBorder="1" applyAlignment="1">
      <alignment horizontal="left" vertical="center" wrapText="1"/>
    </xf>
    <xf numFmtId="0" fontId="23" fillId="11" borderId="8" xfId="0" applyFont="1" applyFill="1" applyBorder="1" applyAlignment="1">
      <alignment horizontal="left" vertical="center" wrapText="1"/>
    </xf>
    <xf numFmtId="0" fontId="23" fillId="11" borderId="9" xfId="0" applyFont="1" applyFill="1" applyBorder="1" applyAlignment="1">
      <alignment horizontal="center" vertical="center"/>
    </xf>
    <xf numFmtId="0" fontId="23" fillId="11" borderId="10" xfId="0" applyFont="1" applyFill="1" applyBorder="1" applyAlignment="1">
      <alignment horizontal="center" vertical="center"/>
    </xf>
    <xf numFmtId="0" fontId="23" fillId="11" borderId="11" xfId="0" applyFont="1" applyFill="1" applyBorder="1" applyAlignment="1">
      <alignment horizontal="center" vertical="center"/>
    </xf>
    <xf numFmtId="0" fontId="35" fillId="0" borderId="9" xfId="0" applyFont="1" applyBorder="1" applyAlignment="1">
      <alignment horizontal="center" wrapText="1"/>
    </xf>
    <xf numFmtId="0" fontId="35" fillId="0" borderId="10" xfId="0" applyFont="1" applyBorder="1" applyAlignment="1">
      <alignment horizontal="center" wrapText="1"/>
    </xf>
    <xf numFmtId="0" fontId="35" fillId="0" borderId="11" xfId="0" applyFont="1" applyBorder="1" applyAlignment="1">
      <alignment horizontal="center" wrapText="1"/>
    </xf>
    <xf numFmtId="0" fontId="35" fillId="0" borderId="16" xfId="0" applyFont="1" applyBorder="1" applyAlignment="1">
      <alignment horizontal="center" vertical="center" wrapText="1"/>
    </xf>
    <xf numFmtId="0" fontId="35" fillId="0" borderId="13" xfId="0" applyFont="1" applyBorder="1" applyAlignment="1">
      <alignment horizontal="center" vertical="center" wrapText="1"/>
    </xf>
    <xf numFmtId="0" fontId="24" fillId="11" borderId="7" xfId="0" applyFont="1" applyFill="1" applyBorder="1" applyAlignment="1">
      <alignment horizontal="center" vertical="center"/>
    </xf>
    <xf numFmtId="0" fontId="24" fillId="11" borderId="3" xfId="0" applyFont="1" applyFill="1" applyBorder="1" applyAlignment="1">
      <alignment horizontal="center" vertical="center"/>
    </xf>
    <xf numFmtId="0" fontId="24" fillId="11" borderId="8" xfId="0" applyFont="1" applyFill="1" applyBorder="1" applyAlignment="1">
      <alignment horizontal="center" vertical="center"/>
    </xf>
    <xf numFmtId="0" fontId="24" fillId="11" borderId="16" xfId="0" applyFont="1" applyFill="1" applyBorder="1" applyAlignment="1">
      <alignment horizontal="center" vertical="center"/>
    </xf>
    <xf numFmtId="0" fontId="24" fillId="11" borderId="13" xfId="0" applyFont="1" applyFill="1" applyBorder="1" applyAlignment="1">
      <alignment horizontal="center" vertical="center"/>
    </xf>
    <xf numFmtId="0" fontId="23" fillId="11" borderId="9" xfId="0" applyFont="1" applyFill="1" applyBorder="1" applyAlignment="1">
      <alignment horizontal="center" vertical="center" wrapText="1"/>
    </xf>
    <xf numFmtId="0" fontId="23" fillId="11" borderId="10" xfId="0" applyFont="1" applyFill="1" applyBorder="1" applyAlignment="1">
      <alignment horizontal="center" vertical="center" wrapText="1"/>
    </xf>
    <xf numFmtId="0" fontId="23" fillId="11" borderId="11" xfId="0" applyFont="1" applyFill="1" applyBorder="1" applyAlignment="1">
      <alignment horizontal="center" vertical="center" wrapText="1"/>
    </xf>
    <xf numFmtId="0" fontId="23" fillId="11" borderId="2" xfId="0" applyFont="1" applyFill="1" applyBorder="1" applyAlignment="1">
      <alignment horizontal="center" vertical="center" wrapText="1"/>
    </xf>
    <xf numFmtId="14" fontId="23" fillId="11" borderId="2" xfId="0" applyNumberFormat="1" applyFont="1" applyFill="1" applyBorder="1" applyAlignment="1">
      <alignment horizontal="center" vertical="center" wrapText="1"/>
    </xf>
    <xf numFmtId="0" fontId="23" fillId="11" borderId="0" xfId="0" applyFont="1" applyFill="1" applyAlignment="1">
      <alignment horizontal="center" vertical="center" wrapText="1"/>
    </xf>
    <xf numFmtId="0" fontId="24" fillId="6" borderId="7"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35" fillId="11" borderId="22" xfId="0" applyFont="1" applyFill="1" applyBorder="1" applyAlignment="1">
      <alignment horizontal="center" vertical="center" wrapText="1"/>
    </xf>
    <xf numFmtId="0" fontId="35" fillId="11" borderId="40" xfId="0" applyFont="1" applyFill="1" applyBorder="1" applyAlignment="1">
      <alignment horizontal="center" vertical="center" wrapText="1"/>
    </xf>
    <xf numFmtId="0" fontId="35" fillId="6" borderId="7" xfId="0" applyFont="1" applyFill="1" applyBorder="1" applyAlignment="1">
      <alignment horizontal="center" vertical="center" wrapText="1"/>
    </xf>
    <xf numFmtId="0" fontId="35" fillId="6" borderId="3" xfId="0" applyFont="1" applyFill="1" applyBorder="1" applyAlignment="1">
      <alignment horizontal="center" vertical="center" wrapText="1"/>
    </xf>
    <xf numFmtId="0" fontId="35" fillId="6" borderId="8" xfId="0" applyFont="1" applyFill="1" applyBorder="1" applyAlignment="1">
      <alignment horizontal="center" vertical="center" wrapText="1"/>
    </xf>
    <xf numFmtId="14" fontId="23" fillId="11" borderId="9" xfId="0" applyNumberFormat="1" applyFont="1" applyFill="1" applyBorder="1" applyAlignment="1">
      <alignment horizontal="center" vertical="center" wrapText="1"/>
    </xf>
    <xf numFmtId="0" fontId="24" fillId="11" borderId="16" xfId="0" applyFont="1" applyFill="1" applyBorder="1" applyAlignment="1">
      <alignment horizontal="center" vertical="center" wrapText="1"/>
    </xf>
    <xf numFmtId="0" fontId="24" fillId="11" borderId="13" xfId="0" applyFont="1" applyFill="1" applyBorder="1" applyAlignment="1">
      <alignment horizontal="center" vertical="center" wrapText="1"/>
    </xf>
    <xf numFmtId="0" fontId="21" fillId="5" borderId="7" xfId="0" applyFont="1" applyFill="1" applyBorder="1" applyAlignment="1">
      <alignment horizontal="left" vertical="center" wrapText="1" indent="1"/>
    </xf>
    <xf numFmtId="0" fontId="21" fillId="5" borderId="3" xfId="0" applyFont="1" applyFill="1" applyBorder="1" applyAlignment="1">
      <alignment horizontal="left" vertical="center" wrapText="1" indent="1"/>
    </xf>
    <xf numFmtId="0" fontId="35" fillId="0" borderId="9" xfId="4" applyFont="1" applyFill="1" applyBorder="1" applyAlignment="1">
      <alignment horizontal="center" vertical="center"/>
    </xf>
    <xf numFmtId="0" fontId="35" fillId="0" borderId="11" xfId="4" applyFont="1" applyFill="1" applyBorder="1" applyAlignment="1">
      <alignment horizontal="center" vertical="center"/>
    </xf>
    <xf numFmtId="0" fontId="35" fillId="0" borderId="12" xfId="4" applyFont="1" applyFill="1" applyBorder="1" applyAlignment="1">
      <alignment horizontal="center" vertical="center"/>
    </xf>
    <xf numFmtId="0" fontId="35" fillId="0" borderId="6" xfId="4" applyFont="1" applyFill="1" applyBorder="1" applyAlignment="1">
      <alignment horizontal="center" vertical="center"/>
    </xf>
    <xf numFmtId="0" fontId="21" fillId="7" borderId="7" xfId="14" applyFont="1" applyFill="1" applyBorder="1" applyAlignment="1">
      <alignment horizontal="left" vertical="center" wrapText="1"/>
    </xf>
    <xf numFmtId="0" fontId="21" fillId="7" borderId="3" xfId="14" applyFont="1" applyFill="1" applyBorder="1" applyAlignment="1">
      <alignment horizontal="left" vertical="center" wrapText="1"/>
    </xf>
    <xf numFmtId="0" fontId="21" fillId="7" borderId="8" xfId="14" applyFont="1" applyFill="1" applyBorder="1" applyAlignment="1">
      <alignment horizontal="left" vertical="center" wrapText="1"/>
    </xf>
    <xf numFmtId="0" fontId="24" fillId="5" borderId="7" xfId="14" applyFont="1" applyFill="1" applyBorder="1" applyAlignment="1">
      <alignment horizontal="left" vertical="center" wrapText="1"/>
    </xf>
    <xf numFmtId="0" fontId="24" fillId="5" borderId="3" xfId="14" applyFont="1" applyFill="1" applyBorder="1" applyAlignment="1">
      <alignment horizontal="left" vertical="center" wrapText="1"/>
    </xf>
    <xf numFmtId="0" fontId="24" fillId="5" borderId="11" xfId="14" applyFont="1" applyFill="1" applyBorder="1" applyAlignment="1">
      <alignment horizontal="left" vertical="center" wrapText="1"/>
    </xf>
    <xf numFmtId="171" fontId="24" fillId="5" borderId="9" xfId="14" applyNumberFormat="1" applyFont="1" applyFill="1" applyBorder="1" applyAlignment="1">
      <alignment horizontal="left" vertical="center" wrapText="1"/>
    </xf>
    <xf numFmtId="171" fontId="24" fillId="5" borderId="10" xfId="14" applyNumberFormat="1" applyFont="1" applyFill="1" applyBorder="1" applyAlignment="1">
      <alignment horizontal="left" vertical="center" wrapText="1"/>
    </xf>
    <xf numFmtId="171" fontId="24" fillId="5" borderId="4" xfId="14" applyNumberFormat="1" applyFont="1" applyFill="1" applyBorder="1" applyAlignment="1">
      <alignment horizontal="left" vertical="center" wrapText="1"/>
    </xf>
    <xf numFmtId="171" fontId="21" fillId="5" borderId="9" xfId="14" applyNumberFormat="1" applyFont="1" applyFill="1" applyBorder="1" applyAlignment="1">
      <alignment horizontal="left" vertical="center" wrapText="1"/>
    </xf>
    <xf numFmtId="171" fontId="21" fillId="5" borderId="10" xfId="14" applyNumberFormat="1" applyFont="1" applyFill="1" applyBorder="1" applyAlignment="1">
      <alignment horizontal="left" vertical="center" wrapText="1"/>
    </xf>
    <xf numFmtId="171" fontId="21" fillId="5" borderId="11" xfId="14" applyNumberFormat="1" applyFont="1" applyFill="1" applyBorder="1" applyAlignment="1">
      <alignment horizontal="left" vertical="center" wrapText="1"/>
    </xf>
    <xf numFmtId="0" fontId="35" fillId="0" borderId="9" xfId="3" applyFont="1" applyBorder="1" applyAlignment="1">
      <alignment horizontal="center" vertical="center"/>
    </xf>
    <xf numFmtId="0" fontId="35" fillId="0" borderId="11" xfId="3" applyFont="1" applyBorder="1" applyAlignment="1">
      <alignment horizontal="center" vertical="center"/>
    </xf>
    <xf numFmtId="0" fontId="35" fillId="0" borderId="2" xfId="3" applyFont="1" applyBorder="1" applyAlignment="1">
      <alignment horizontal="center" vertical="center"/>
    </xf>
    <xf numFmtId="0" fontId="35" fillId="0" borderId="12" xfId="3" applyFont="1" applyBorder="1" applyAlignment="1">
      <alignment horizontal="center" vertical="center"/>
    </xf>
    <xf numFmtId="0" fontId="21" fillId="0" borderId="1" xfId="12" applyFont="1" applyFill="1" applyBorder="1" applyAlignment="1">
      <alignment horizontal="center" vertical="center" wrapText="1"/>
    </xf>
    <xf numFmtId="0" fontId="21" fillId="0" borderId="16" xfId="12" applyFont="1" applyFill="1" applyBorder="1" applyAlignment="1">
      <alignment horizontal="center" vertical="center" wrapText="1"/>
    </xf>
    <xf numFmtId="0" fontId="21" fillId="0" borderId="17" xfId="12" applyFont="1" applyFill="1" applyBorder="1" applyAlignment="1">
      <alignment horizontal="center" vertical="center" wrapText="1"/>
    </xf>
    <xf numFmtId="0" fontId="21" fillId="0" borderId="13" xfId="12" applyFont="1" applyFill="1" applyBorder="1" applyAlignment="1">
      <alignment horizontal="center" vertical="center" wrapText="1"/>
    </xf>
  </cellXfs>
  <cellStyles count="19">
    <cellStyle name="=C:\WINNT35\SYSTEM32\COMMAND.COM" xfId="3" xr:uid="{00000000-0005-0000-0000-000000000000}"/>
    <cellStyle name="Comma [0]" xfId="17" builtinId="6"/>
    <cellStyle name="Comma [0] 3" xfId="16" xr:uid="{E777FF19-089F-4842-A867-672373F6F6C1}"/>
    <cellStyle name="Heading 1 2" xfId="1" xr:uid="{00000000-0005-0000-0000-000001000000}"/>
    <cellStyle name="Heading 2 2" xfId="4" xr:uid="{00000000-0005-0000-0000-000002000000}"/>
    <cellStyle name="HeadingTable" xfId="12" xr:uid="{5DE048F7-8CB3-466B-B4F9-A1FD8F2EF56B}"/>
    <cellStyle name="Hyperlink" xfId="6" builtinId="8"/>
    <cellStyle name="Normal" xfId="0" builtinId="0"/>
    <cellStyle name="Normal 2" xfId="2" xr:uid="{00000000-0005-0000-0000-000005000000}"/>
    <cellStyle name="Normal 2 2" xfId="7" xr:uid="{EC442DB7-D99D-4A30-BFED-7ED371C0561F}"/>
    <cellStyle name="Normal 2 2 3" xfId="13" xr:uid="{13E9F149-957C-4119-B7BE-3B1376741BD6}"/>
    <cellStyle name="Normal 2 3" xfId="8" xr:uid="{9E920A32-92E2-4CF6-BF77-319F5AFB57CF}"/>
    <cellStyle name="Normal 3" xfId="14" xr:uid="{3AE79FF4-DA4C-46D2-93CE-8150849C7A22}"/>
    <cellStyle name="Normal 3 2 3" xfId="18" xr:uid="{32DAEE69-628B-4BA1-B045-7EADD4F1DEB3}"/>
    <cellStyle name="Normal 4" xfId="10" xr:uid="{687921D6-F663-4B51-91A9-5250C6C7DE77}"/>
    <cellStyle name="Normal_20 OPR" xfId="9" xr:uid="{FD92EC52-5CAA-4662-8F7A-CEC5F64338CD}"/>
    <cellStyle name="optionalExposure" xfId="5" xr:uid="{00000000-0005-0000-0000-000006000000}"/>
    <cellStyle name="Percent" xfId="15" builtinId="5"/>
    <cellStyle name="Standard 3" xfId="11" xr:uid="{79D51850-D914-4BA1-840F-05FF9E191E38}"/>
  </cellStyles>
  <dxfs count="18">
    <dxf>
      <fill>
        <patternFill>
          <bgColor indexed="10"/>
        </patternFill>
      </fill>
    </dxf>
    <dxf>
      <fill>
        <patternFill>
          <bgColor indexed="10"/>
        </patternFill>
      </fill>
    </dxf>
    <dxf>
      <fill>
        <patternFill>
          <bgColor indexed="10"/>
        </patternFill>
      </fill>
    </dxf>
    <dxf>
      <fill>
        <patternFill>
          <bgColor indexed="10"/>
        </patternFill>
      </fill>
    </dxf>
    <dxf>
      <font>
        <color rgb="FF9C0006"/>
      </font>
      <fill>
        <patternFill>
          <bgColor rgb="FFFFC7CE"/>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86"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0</xdr:colOff>
      <xdr:row>72</xdr:row>
      <xdr:rowOff>0</xdr:rowOff>
    </xdr:from>
    <xdr:ext cx="184731" cy="264560"/>
    <xdr:sp macro="" textlink="">
      <xdr:nvSpPr>
        <xdr:cNvPr id="2" name="TextBox 1">
          <a:extLst>
            <a:ext uri="{FF2B5EF4-FFF2-40B4-BE49-F238E27FC236}">
              <a16:creationId xmlns:a16="http://schemas.microsoft.com/office/drawing/2014/main" id="{6BEB2A3D-5E32-4495-A60D-1C6C01531C5B}"/>
            </a:ext>
            <a:ext uri="{147F2762-F138-4A5C-976F-8EAC2B608ADB}">
              <a16:predDERef xmlns:a16="http://schemas.microsoft.com/office/drawing/2014/main" pred="{00000000-0008-0000-0000-000002000000}"/>
            </a:ext>
          </a:extLst>
        </xdr:cNvPr>
        <xdr:cNvSpPr txBox="1"/>
      </xdr:nvSpPr>
      <xdr:spPr>
        <a:xfrm>
          <a:off x="47529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72</xdr:row>
      <xdr:rowOff>0</xdr:rowOff>
    </xdr:from>
    <xdr:ext cx="184731" cy="264560"/>
    <xdr:sp macro="" textlink="">
      <xdr:nvSpPr>
        <xdr:cNvPr id="3" name="TextBox 1">
          <a:extLst>
            <a:ext uri="{FF2B5EF4-FFF2-40B4-BE49-F238E27FC236}">
              <a16:creationId xmlns:a16="http://schemas.microsoft.com/office/drawing/2014/main" id="{6E928D10-BA6D-418A-A6F2-F1AB536F3452}"/>
            </a:ext>
            <a:ext uri="{147F2762-F138-4A5C-976F-8EAC2B608ADB}">
              <a16:predDERef xmlns:a16="http://schemas.microsoft.com/office/drawing/2014/main" pred="{23B14770-9146-4EA2-A8D1-675A5249745A}"/>
            </a:ext>
          </a:extLst>
        </xdr:cNvPr>
        <xdr:cNvSpPr txBox="1"/>
      </xdr:nvSpPr>
      <xdr:spPr>
        <a:xfrm>
          <a:off x="4752975" y="9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1866900</xdr:colOff>
      <xdr:row>29</xdr:row>
      <xdr:rowOff>152400</xdr:rowOff>
    </xdr:from>
    <xdr:ext cx="9213057" cy="2000250"/>
    <xdr:sp macro="" textlink="">
      <xdr:nvSpPr>
        <xdr:cNvPr id="2" name="AutoShape 1">
          <a:extLst>
            <a:ext uri="{FF2B5EF4-FFF2-40B4-BE49-F238E27FC236}">
              <a16:creationId xmlns:a16="http://schemas.microsoft.com/office/drawing/2014/main" id="{541810A0-565B-42AB-84F2-E25BE93AB282}"/>
            </a:ext>
          </a:extLst>
        </xdr:cNvPr>
        <xdr:cNvSpPr>
          <a:spLocks noChangeAspect="1" noChangeArrowheads="1"/>
        </xdr:cNvSpPr>
      </xdr:nvSpPr>
      <xdr:spPr bwMode="auto">
        <a:xfrm>
          <a:off x="2628900" y="3009900"/>
          <a:ext cx="9213057" cy="20002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31750</xdr:colOff>
      <xdr:row>30</xdr:row>
      <xdr:rowOff>114300</xdr:rowOff>
    </xdr:from>
    <xdr:to>
      <xdr:col>3</xdr:col>
      <xdr:colOff>542925</xdr:colOff>
      <xdr:row>40</xdr:row>
      <xdr:rowOff>12699</xdr:rowOff>
    </xdr:to>
    <xdr:sp macro="" textlink="">
      <xdr:nvSpPr>
        <xdr:cNvPr id="2" name="TextBox 1">
          <a:extLst>
            <a:ext uri="{FF2B5EF4-FFF2-40B4-BE49-F238E27FC236}">
              <a16:creationId xmlns:a16="http://schemas.microsoft.com/office/drawing/2014/main" id="{5BED8479-495C-4EC8-8ED0-0893B48F71A9}"/>
            </a:ext>
          </a:extLst>
        </xdr:cNvPr>
        <xdr:cNvSpPr txBox="1"/>
      </xdr:nvSpPr>
      <xdr:spPr>
        <a:xfrm>
          <a:off x="228600" y="4064000"/>
          <a:ext cx="3717925" cy="1168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100" b="1"/>
            <a:t>Accompanying</a:t>
          </a:r>
          <a:r>
            <a:rPr lang="is-IS" sz="1100" b="1" baseline="0"/>
            <a:t> narrative:</a:t>
          </a:r>
        </a:p>
        <a:p>
          <a:pPr eaLnBrk="1" fontAlgn="auto" latinLnBrk="0" hangingPunct="1"/>
          <a:r>
            <a:rPr lang="is-IS" sz="1100" b="0" i="0" baseline="0">
              <a:solidFill>
                <a:schemeClr val="dk1"/>
              </a:solidFill>
              <a:effectLst/>
              <a:latin typeface="+mn-lt"/>
              <a:ea typeface="+mn-ea"/>
              <a:cs typeface="+mn-cs"/>
            </a:rPr>
            <a:t>For further information regarding the Bank's performing and non-performing exposures, see chapter 4 in the Bank's Pillar III report 2025.</a:t>
          </a:r>
          <a:r>
            <a:rPr lang="is-IS" sz="1100" b="0" i="0" u="none" strike="noStrike" baseline="0">
              <a:solidFill>
                <a:schemeClr val="dk1"/>
              </a:solidFill>
              <a:latin typeface="+mn-lt"/>
              <a:ea typeface="+mn-ea"/>
              <a:cs typeface="+mn-cs"/>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31</xdr:row>
      <xdr:rowOff>47625</xdr:rowOff>
    </xdr:from>
    <xdr:to>
      <xdr:col>4</xdr:col>
      <xdr:colOff>838200</xdr:colOff>
      <xdr:row>41</xdr:row>
      <xdr:rowOff>12700</xdr:rowOff>
    </xdr:to>
    <xdr:sp macro="" textlink="">
      <xdr:nvSpPr>
        <xdr:cNvPr id="2" name="TextBox 1">
          <a:extLst>
            <a:ext uri="{FF2B5EF4-FFF2-40B4-BE49-F238E27FC236}">
              <a16:creationId xmlns:a16="http://schemas.microsoft.com/office/drawing/2014/main" id="{0D6608A8-EC13-4FDE-A412-43A3935418BC}"/>
            </a:ext>
          </a:extLst>
        </xdr:cNvPr>
        <xdr:cNvSpPr txBox="1"/>
      </xdr:nvSpPr>
      <xdr:spPr>
        <a:xfrm>
          <a:off x="171450" y="4835525"/>
          <a:ext cx="5162550" cy="1235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100" b="1"/>
            <a:t>Accompanying</a:t>
          </a:r>
          <a:r>
            <a:rPr lang="is-IS" sz="1100" b="1" baseline="0"/>
            <a:t> narrative:</a:t>
          </a:r>
        </a:p>
        <a:p>
          <a:pPr eaLnBrk="1" fontAlgn="auto" latinLnBrk="0" hangingPunct="1"/>
          <a:r>
            <a:rPr lang="is-IS" sz="1100" b="0" i="0" baseline="0">
              <a:solidFill>
                <a:schemeClr val="dk1"/>
              </a:solidFill>
              <a:effectLst/>
              <a:latin typeface="+mn-lt"/>
              <a:ea typeface="+mn-ea"/>
              <a:cs typeface="+mn-cs"/>
            </a:rPr>
            <a:t>NPL ratio: 1.1%	</a:t>
          </a:r>
          <a:endParaRPr lang="is-IS">
            <a:effectLst/>
          </a:endParaRPr>
        </a:p>
        <a:p>
          <a:endParaRPr lang="is-IS" sz="1100" b="0" i="0" baseline="0">
            <a:solidFill>
              <a:schemeClr val="dk1"/>
            </a:solidFill>
            <a:effectLst/>
            <a:latin typeface="+mn-lt"/>
            <a:ea typeface="+mn-ea"/>
            <a:cs typeface="+mn-cs"/>
          </a:endParaRPr>
        </a:p>
        <a:p>
          <a:r>
            <a:rPr lang="is-IS" sz="1100" b="0" i="0" baseline="0">
              <a:solidFill>
                <a:schemeClr val="dk1"/>
              </a:solidFill>
              <a:effectLst/>
              <a:latin typeface="+mn-lt"/>
              <a:ea typeface="+mn-ea"/>
              <a:cs typeface="+mn-cs"/>
            </a:rPr>
            <a:t>For further information regarding the Bank's performing and non-performing exposures, see chapter 4 in the Bank's Pillar III report 2025.</a:t>
          </a:r>
          <a:endParaRPr lang="is-IS">
            <a:effectLst/>
          </a:endParaRPr>
        </a:p>
        <a:p>
          <a:r>
            <a:rPr lang="is-IS" sz="1100" b="0" i="0" u="none" strike="noStrike" baseline="0">
              <a:solidFill>
                <a:schemeClr val="dk1"/>
              </a:solidFill>
              <a:latin typeface="+mn-lt"/>
              <a:ea typeface="+mn-ea"/>
              <a:cs typeface="+mn-cs"/>
            </a:rPr>
            <a:t>	</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1323975</xdr:colOff>
      <xdr:row>11</xdr:row>
      <xdr:rowOff>161925</xdr:rowOff>
    </xdr:from>
    <xdr:ext cx="184731" cy="264560"/>
    <xdr:sp macro="" textlink="">
      <xdr:nvSpPr>
        <xdr:cNvPr id="2" name="TextBox 1">
          <a:extLst>
            <a:ext uri="{FF2B5EF4-FFF2-40B4-BE49-F238E27FC236}">
              <a16:creationId xmlns:a16="http://schemas.microsoft.com/office/drawing/2014/main" id="{26FD9374-C977-4B22-A61F-E66EF9B1D8F3}"/>
            </a:ext>
          </a:extLst>
        </xdr:cNvPr>
        <xdr:cNvSpPr txBox="1"/>
      </xdr:nvSpPr>
      <xdr:spPr>
        <a:xfrm>
          <a:off x="16573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3</xdr:row>
      <xdr:rowOff>0</xdr:rowOff>
    </xdr:from>
    <xdr:ext cx="184731" cy="264560"/>
    <xdr:sp macro="" textlink="">
      <xdr:nvSpPr>
        <xdr:cNvPr id="2" name="TextBox 1">
          <a:extLst>
            <a:ext uri="{FF2B5EF4-FFF2-40B4-BE49-F238E27FC236}">
              <a16:creationId xmlns:a16="http://schemas.microsoft.com/office/drawing/2014/main" id="{407E67D7-6097-4042-A74B-46353CA6DB90}"/>
            </a:ext>
          </a:extLst>
        </xdr:cNvPr>
        <xdr:cNvSpPr txBox="1"/>
      </xdr:nvSpPr>
      <xdr:spPr>
        <a:xfrm>
          <a:off x="0" y="57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0</xdr:colOff>
      <xdr:row>4</xdr:row>
      <xdr:rowOff>0</xdr:rowOff>
    </xdr:from>
    <xdr:ext cx="184731" cy="264560"/>
    <xdr:sp macro="" textlink="">
      <xdr:nvSpPr>
        <xdr:cNvPr id="3" name="TextBox 1">
          <a:extLst>
            <a:ext uri="{FF2B5EF4-FFF2-40B4-BE49-F238E27FC236}">
              <a16:creationId xmlns:a16="http://schemas.microsoft.com/office/drawing/2014/main" id="{472C96CC-5A9F-476B-A940-F4A09D715AAB}"/>
            </a:ext>
            <a:ext uri="{147F2762-F138-4A5C-976F-8EAC2B608ADB}">
              <a16:predDERef xmlns:a16="http://schemas.microsoft.com/office/drawing/2014/main" pred="{00000000-0008-0000-0100-000002000000}"/>
            </a:ext>
          </a:extLst>
        </xdr:cNvPr>
        <xdr:cNvSpPr txBox="1"/>
      </xdr:nvSpPr>
      <xdr:spPr>
        <a:xfrm>
          <a:off x="0"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xdr:col>
      <xdr:colOff>0</xdr:colOff>
      <xdr:row>63</xdr:row>
      <xdr:rowOff>0</xdr:rowOff>
    </xdr:from>
    <xdr:to>
      <xdr:col>2</xdr:col>
      <xdr:colOff>5722470</xdr:colOff>
      <xdr:row>68</xdr:row>
      <xdr:rowOff>89647</xdr:rowOff>
    </xdr:to>
    <xdr:sp macro="" textlink="">
      <xdr:nvSpPr>
        <xdr:cNvPr id="7" name="TextBox 1">
          <a:extLst>
            <a:ext uri="{FF2B5EF4-FFF2-40B4-BE49-F238E27FC236}">
              <a16:creationId xmlns:a16="http://schemas.microsoft.com/office/drawing/2014/main" id="{3853FF0B-60F5-4344-8D02-E4FA00DBB4F4}"/>
            </a:ext>
          </a:extLst>
        </xdr:cNvPr>
        <xdr:cNvSpPr txBox="1"/>
      </xdr:nvSpPr>
      <xdr:spPr>
        <a:xfrm>
          <a:off x="836706" y="12042588"/>
          <a:ext cx="5722470" cy="8964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100" b="1"/>
            <a:t>Note</a:t>
          </a:r>
          <a:r>
            <a:rPr lang="is-IS" sz="1100" b="1" baseline="0"/>
            <a:t>:</a:t>
          </a: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GHG emission data and corresponding gross carrying amounts to calculate the proportion of emissions calculated by company specific reporting are as at 31.12.2024. All other values are as at 31.12.2025.</a:t>
          </a:r>
        </a:p>
      </xdr:txBody>
    </xdr:sp>
    <xdr:clientData/>
  </xdr:twoCellAnchor>
</xdr:wsDr>
</file>

<file path=xl/theme/theme1.xml><?xml version="1.0" encoding="utf-8"?>
<a:theme xmlns:a="http://schemas.openxmlformats.org/drawingml/2006/main" name="Office Theme">
  <a:themeElements>
    <a:clrScheme name="Landsbankinn 2023">
      <a:dk1>
        <a:sysClr val="windowText" lastClr="000000"/>
      </a:dk1>
      <a:lt1>
        <a:sysClr val="window" lastClr="FFFFFF"/>
      </a:lt1>
      <a:dk2>
        <a:srgbClr val="A8AEB0"/>
      </a:dk2>
      <a:lt2>
        <a:srgbClr val="FFFAF2"/>
      </a:lt2>
      <a:accent1>
        <a:srgbClr val="20446A"/>
      </a:accent1>
      <a:accent2>
        <a:srgbClr val="00B3BF"/>
      </a:accent2>
      <a:accent3>
        <a:srgbClr val="F5952F"/>
      </a:accent3>
      <a:accent4>
        <a:srgbClr val="788184"/>
      </a:accent4>
      <a:accent5>
        <a:srgbClr val="C8D5E0"/>
      </a:accent5>
      <a:accent6>
        <a:srgbClr val="99CBD5"/>
      </a:accent6>
      <a:hlink>
        <a:srgbClr val="325678"/>
      </a:hlink>
      <a:folHlink>
        <a:srgbClr val="0096A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landsbankinn.is/en/the-bank/investor-relations"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EF340-6C5E-430F-969C-DEF15258F362}">
  <sheetPr>
    <tabColor theme="4"/>
  </sheetPr>
  <dimension ref="B3:M12"/>
  <sheetViews>
    <sheetView showGridLines="0" zoomScale="85" zoomScaleNormal="85" workbookViewId="0">
      <selection activeCell="L33" sqref="L33"/>
    </sheetView>
  </sheetViews>
  <sheetFormatPr defaultColWidth="9.1796875" defaultRowHeight="10"/>
  <cols>
    <col min="1" max="1" width="9.1796875" style="82"/>
    <col min="2" max="2" width="10.26953125" style="82" bestFit="1" customWidth="1"/>
    <col min="3" max="16384" width="9.1796875" style="82"/>
  </cols>
  <sheetData>
    <row r="3" spans="2:13" ht="10.5">
      <c r="B3" s="91" t="s">
        <v>1794</v>
      </c>
    </row>
    <row r="5" spans="2:13">
      <c r="B5" s="828" t="s">
        <v>1908</v>
      </c>
      <c r="C5" s="828"/>
      <c r="D5" s="828"/>
      <c r="E5" s="828"/>
      <c r="F5" s="828"/>
      <c r="G5" s="828"/>
      <c r="H5" s="828"/>
      <c r="I5" s="828"/>
      <c r="J5" s="828"/>
      <c r="K5" s="828"/>
      <c r="L5" s="828"/>
      <c r="M5" s="828"/>
    </row>
    <row r="6" spans="2:13">
      <c r="B6" s="828"/>
      <c r="C6" s="828"/>
      <c r="D6" s="828"/>
      <c r="E6" s="828"/>
      <c r="F6" s="828"/>
      <c r="G6" s="828"/>
      <c r="H6" s="828"/>
      <c r="I6" s="828"/>
      <c r="J6" s="828"/>
      <c r="K6" s="828"/>
      <c r="L6" s="828"/>
      <c r="M6" s="828"/>
    </row>
    <row r="7" spans="2:13">
      <c r="B7" s="828"/>
      <c r="C7" s="828"/>
      <c r="D7" s="828"/>
      <c r="E7" s="828"/>
      <c r="F7" s="828"/>
      <c r="G7" s="828"/>
      <c r="H7" s="828"/>
      <c r="I7" s="828"/>
      <c r="J7" s="828"/>
      <c r="K7" s="828"/>
      <c r="L7" s="828"/>
      <c r="M7" s="828"/>
    </row>
    <row r="8" spans="2:13">
      <c r="B8" s="828"/>
      <c r="C8" s="828"/>
      <c r="D8" s="828"/>
      <c r="E8" s="828"/>
      <c r="F8" s="828"/>
      <c r="G8" s="828"/>
      <c r="H8" s="828"/>
      <c r="I8" s="828"/>
      <c r="J8" s="828"/>
      <c r="K8" s="828"/>
      <c r="L8" s="828"/>
      <c r="M8" s="828"/>
    </row>
    <row r="9" spans="2:13">
      <c r="B9" s="828"/>
      <c r="C9" s="828"/>
      <c r="D9" s="828"/>
      <c r="E9" s="828"/>
      <c r="F9" s="828"/>
      <c r="G9" s="828"/>
      <c r="H9" s="828"/>
      <c r="I9" s="828"/>
      <c r="J9" s="828"/>
      <c r="K9" s="828"/>
      <c r="L9" s="828"/>
      <c r="M9" s="828"/>
    </row>
    <row r="10" spans="2:13">
      <c r="B10" s="828"/>
      <c r="C10" s="828"/>
      <c r="D10" s="828"/>
      <c r="E10" s="828"/>
      <c r="F10" s="828"/>
      <c r="G10" s="828"/>
      <c r="H10" s="828"/>
      <c r="I10" s="828"/>
      <c r="J10" s="828"/>
      <c r="K10" s="828"/>
      <c r="L10" s="828"/>
      <c r="M10" s="828"/>
    </row>
    <row r="11" spans="2:13">
      <c r="B11" s="828"/>
      <c r="C11" s="828"/>
      <c r="D11" s="828"/>
      <c r="E11" s="828"/>
      <c r="F11" s="828"/>
      <c r="G11" s="828"/>
      <c r="H11" s="828"/>
      <c r="I11" s="828"/>
      <c r="J11" s="828"/>
      <c r="K11" s="828"/>
      <c r="L11" s="828"/>
      <c r="M11" s="828"/>
    </row>
    <row r="12" spans="2:13">
      <c r="B12" s="828"/>
      <c r="C12" s="828"/>
      <c r="D12" s="828"/>
      <c r="E12" s="828"/>
      <c r="F12" s="828"/>
      <c r="G12" s="828"/>
      <c r="H12" s="828"/>
      <c r="I12" s="828"/>
      <c r="J12" s="828"/>
      <c r="K12" s="828"/>
      <c r="L12" s="828"/>
      <c r="M12" s="828"/>
    </row>
  </sheetData>
  <mergeCells count="1">
    <mergeCell ref="B5:M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B82AD-4068-4211-BE60-814866228C60}">
  <sheetPr>
    <tabColor theme="4"/>
    <pageSetUpPr fitToPage="1"/>
  </sheetPr>
  <dimension ref="B1:I25"/>
  <sheetViews>
    <sheetView zoomScaleNormal="100" workbookViewId="0">
      <selection activeCell="B5" sqref="B5:B6"/>
    </sheetView>
  </sheetViews>
  <sheetFormatPr defaultRowHeight="10"/>
  <cols>
    <col min="1" max="1" width="1.81640625" style="86" customWidth="1"/>
    <col min="2" max="2" width="85.453125" style="86" bestFit="1" customWidth="1"/>
    <col min="3" max="3" width="9.54296875" style="86" customWidth="1"/>
    <col min="4" max="4" width="11.36328125" style="86" customWidth="1"/>
    <col min="5" max="5" width="10" style="86" bestFit="1" customWidth="1"/>
    <col min="6" max="6" width="10.54296875" style="86" bestFit="1" customWidth="1"/>
    <col min="7" max="7" width="10.453125" style="86" bestFit="1" customWidth="1"/>
    <col min="8" max="8" width="8.7265625" style="86"/>
    <col min="9" max="9" width="4.6328125" style="86" bestFit="1" customWidth="1"/>
    <col min="10" max="16384" width="8.7265625" style="86"/>
  </cols>
  <sheetData>
    <row r="1" spans="2:9">
      <c r="D1" s="115"/>
    </row>
    <row r="2" spans="2:9" ht="12.5" customHeight="1">
      <c r="B2" s="36" t="s">
        <v>7</v>
      </c>
      <c r="C2" s="88"/>
      <c r="D2" s="88"/>
      <c r="E2" s="88"/>
      <c r="F2" s="87"/>
      <c r="G2" s="88"/>
      <c r="H2" s="88"/>
      <c r="I2" s="87" t="s">
        <v>1686</v>
      </c>
    </row>
    <row r="4" spans="2:9">
      <c r="B4" s="131"/>
      <c r="C4" s="131"/>
      <c r="D4" s="131"/>
      <c r="E4" s="131"/>
      <c r="F4" s="131"/>
      <c r="G4" s="131"/>
    </row>
    <row r="5" spans="2:9">
      <c r="B5" s="858" t="s">
        <v>1871</v>
      </c>
      <c r="C5" s="850" t="s">
        <v>125</v>
      </c>
      <c r="D5" s="850" t="s">
        <v>249</v>
      </c>
      <c r="E5" s="850"/>
      <c r="F5" s="850"/>
      <c r="G5" s="850"/>
    </row>
    <row r="6" spans="2:9" ht="20">
      <c r="B6" s="859"/>
      <c r="C6" s="850"/>
      <c r="D6" s="73" t="s">
        <v>250</v>
      </c>
      <c r="E6" s="73" t="s">
        <v>251</v>
      </c>
      <c r="F6" s="129" t="s">
        <v>252</v>
      </c>
      <c r="G6" s="73" t="s">
        <v>253</v>
      </c>
    </row>
    <row r="7" spans="2:9" ht="10.5">
      <c r="B7" s="118" t="s">
        <v>254</v>
      </c>
      <c r="C7" s="460">
        <v>2284895.4141679998</v>
      </c>
      <c r="D7" s="460">
        <v>2241109.137441</v>
      </c>
      <c r="E7" s="460">
        <v>0</v>
      </c>
      <c r="F7" s="460">
        <v>24503</v>
      </c>
      <c r="G7" s="460">
        <v>19283.276727</v>
      </c>
    </row>
    <row r="8" spans="2:9" ht="10.5">
      <c r="B8" s="118" t="s">
        <v>255</v>
      </c>
      <c r="C8" s="460">
        <v>9626</v>
      </c>
      <c r="D8" s="460">
        <v>0</v>
      </c>
      <c r="E8" s="460">
        <v>0</v>
      </c>
      <c r="F8" s="460">
        <v>9626</v>
      </c>
      <c r="G8" s="460">
        <v>0</v>
      </c>
    </row>
    <row r="9" spans="2:9" ht="10.5">
      <c r="B9" s="118" t="s">
        <v>256</v>
      </c>
      <c r="C9" s="460">
        <v>2275269.4141679998</v>
      </c>
      <c r="D9" s="460">
        <v>2241109.137441</v>
      </c>
      <c r="E9" s="460">
        <v>0</v>
      </c>
      <c r="F9" s="460">
        <v>14877</v>
      </c>
      <c r="G9" s="460">
        <v>19283.276727</v>
      </c>
    </row>
    <row r="10" spans="2:9" ht="10.5">
      <c r="B10" s="118" t="s">
        <v>257</v>
      </c>
      <c r="C10" s="459">
        <v>298436.43420000002</v>
      </c>
      <c r="D10" s="459">
        <v>298436.43420000002</v>
      </c>
      <c r="E10" s="459">
        <v>0</v>
      </c>
      <c r="F10" s="459">
        <v>0</v>
      </c>
      <c r="G10" s="460"/>
    </row>
    <row r="11" spans="2:9">
      <c r="B11" s="132" t="s">
        <v>258</v>
      </c>
      <c r="C11" s="459">
        <v>0</v>
      </c>
      <c r="D11" s="459">
        <v>0</v>
      </c>
      <c r="E11" s="459">
        <v>0</v>
      </c>
      <c r="F11" s="459">
        <v>0</v>
      </c>
      <c r="G11" s="459"/>
    </row>
    <row r="12" spans="2:9">
      <c r="B12" s="132" t="s">
        <v>259</v>
      </c>
      <c r="C12" s="459">
        <v>-13284</v>
      </c>
      <c r="D12" s="459">
        <v>0</v>
      </c>
      <c r="E12" s="459">
        <v>0</v>
      </c>
      <c r="F12" s="459">
        <v>-13284</v>
      </c>
      <c r="G12" s="459"/>
    </row>
    <row r="13" spans="2:9">
      <c r="B13" s="132" t="s">
        <v>260</v>
      </c>
      <c r="C13" s="459">
        <v>25338</v>
      </c>
      <c r="D13" s="459">
        <v>0</v>
      </c>
      <c r="E13" s="459">
        <v>0</v>
      </c>
      <c r="F13" s="459">
        <v>25338</v>
      </c>
      <c r="G13" s="459"/>
    </row>
    <row r="14" spans="2:9">
      <c r="B14" s="132" t="s">
        <v>261</v>
      </c>
      <c r="C14" s="459">
        <v>-26621.310042999998</v>
      </c>
      <c r="D14" s="459">
        <v>-5147.3100429999995</v>
      </c>
      <c r="E14" s="459">
        <v>0</v>
      </c>
      <c r="F14" s="459">
        <v>-21474</v>
      </c>
      <c r="G14" s="459"/>
    </row>
    <row r="15" spans="2:9">
      <c r="B15" s="132" t="s">
        <v>262</v>
      </c>
      <c r="C15" s="459">
        <v>-202428.9363</v>
      </c>
      <c r="D15" s="459">
        <v>-202428.9363</v>
      </c>
      <c r="E15" s="459">
        <v>0</v>
      </c>
      <c r="F15" s="459">
        <v>0</v>
      </c>
      <c r="G15" s="459"/>
    </row>
    <row r="16" spans="2:9">
      <c r="B16" s="132" t="s">
        <v>263</v>
      </c>
      <c r="C16" s="459">
        <v>0</v>
      </c>
      <c r="D16" s="459">
        <v>0</v>
      </c>
      <c r="E16" s="459">
        <v>0</v>
      </c>
      <c r="F16" s="459">
        <v>0</v>
      </c>
      <c r="G16" s="459"/>
      <c r="I16" s="133"/>
    </row>
    <row r="17" spans="2:9">
      <c r="B17" s="132" t="s">
        <v>264</v>
      </c>
      <c r="C17" s="459">
        <v>-8.3649710000000006</v>
      </c>
      <c r="D17" s="459">
        <v>-8.3649710000000006</v>
      </c>
      <c r="E17" s="459">
        <v>0</v>
      </c>
      <c r="F17" s="459">
        <v>0</v>
      </c>
      <c r="G17" s="459"/>
      <c r="I17" s="133"/>
    </row>
    <row r="18" spans="2:9" ht="10.5">
      <c r="B18" s="118" t="s">
        <v>265</v>
      </c>
      <c r="C18" s="460">
        <v>2356701.2370539997</v>
      </c>
      <c r="D18" s="460">
        <v>2331960.9603269999</v>
      </c>
      <c r="E18" s="460">
        <v>0</v>
      </c>
      <c r="F18" s="460">
        <v>5457</v>
      </c>
      <c r="G18" s="460">
        <v>19283.276727</v>
      </c>
      <c r="I18" s="133"/>
    </row>
    <row r="19" spans="2:9">
      <c r="I19" s="133"/>
    </row>
    <row r="20" spans="2:9">
      <c r="I20" s="133"/>
    </row>
    <row r="21" spans="2:9">
      <c r="I21" s="133"/>
    </row>
    <row r="23" spans="2:9">
      <c r="I23" s="133"/>
    </row>
    <row r="25" spans="2:9">
      <c r="I25" s="120"/>
    </row>
  </sheetData>
  <mergeCells count="3">
    <mergeCell ref="C5:C6"/>
    <mergeCell ref="D5:G5"/>
    <mergeCell ref="B5:B6"/>
  </mergeCells>
  <hyperlinks>
    <hyperlink ref="I2" location="Index!A1" display="Index" xr:uid="{1D512122-6F20-453D-8239-D1441CC39B99}"/>
  </hyperlinks>
  <pageMargins left="0.7" right="0.7" top="0.75" bottom="0.75" header="0.3" footer="0.3"/>
  <pageSetup paperSize="9" scale="45" orientation="landscape" r:id="rId1"/>
  <headerFooter>
    <oddHeader>&amp;CEN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484B7-1B1E-460A-85D5-100DB60C63D8}">
  <sheetPr>
    <tabColor theme="4"/>
    <pageSetUpPr fitToPage="1"/>
  </sheetPr>
  <dimension ref="B2:R14"/>
  <sheetViews>
    <sheetView showGridLines="0" zoomScaleNormal="100" workbookViewId="0">
      <selection activeCell="K33" sqref="K33"/>
    </sheetView>
  </sheetViews>
  <sheetFormatPr defaultColWidth="9.1796875" defaultRowHeight="10"/>
  <cols>
    <col min="1" max="1" width="2.453125" style="86" customWidth="1"/>
    <col min="2" max="2" width="20.81640625" style="86" customWidth="1"/>
    <col min="3" max="3" width="5.7265625" style="86" customWidth="1"/>
    <col min="4" max="4" width="14.81640625" style="86" customWidth="1"/>
    <col min="5" max="5" width="8.90625" style="86" customWidth="1"/>
    <col min="6" max="6" width="10.81640625" style="86" customWidth="1"/>
    <col min="7" max="7" width="9.1796875" style="86" customWidth="1"/>
    <col min="8" max="8" width="14.81640625" style="86" hidden="1" customWidth="1"/>
    <col min="9" max="9" width="12.90625" style="86" customWidth="1"/>
    <col min="10" max="10" width="6.90625" style="86" customWidth="1"/>
    <col min="11" max="11" width="12.90625" style="86" customWidth="1"/>
    <col min="12" max="15" width="9.1796875" style="86"/>
    <col min="16" max="16" width="10.54296875" style="86" customWidth="1"/>
    <col min="17" max="16384" width="9.1796875" style="86"/>
  </cols>
  <sheetData>
    <row r="2" spans="2:18" ht="10.5">
      <c r="B2" s="36" t="s">
        <v>8</v>
      </c>
      <c r="C2" s="88"/>
      <c r="D2" s="88"/>
      <c r="E2" s="88"/>
      <c r="F2" s="87"/>
      <c r="G2" s="88"/>
      <c r="H2" s="88"/>
      <c r="I2" s="87"/>
      <c r="J2" s="88"/>
      <c r="K2" s="88"/>
      <c r="L2" s="88"/>
      <c r="M2" s="88"/>
      <c r="N2" s="88"/>
      <c r="O2" s="88"/>
      <c r="P2" s="88"/>
      <c r="Q2" s="88"/>
      <c r="R2" s="87" t="s">
        <v>1686</v>
      </c>
    </row>
    <row r="5" spans="2:18">
      <c r="B5" s="862" t="s">
        <v>1650</v>
      </c>
      <c r="C5" s="862"/>
      <c r="D5" s="862" t="s">
        <v>267</v>
      </c>
      <c r="E5" s="860"/>
      <c r="F5" s="861" t="s">
        <v>1651</v>
      </c>
      <c r="G5" s="861"/>
      <c r="H5" s="861"/>
      <c r="I5" s="861"/>
      <c r="J5" s="861"/>
      <c r="K5" s="861"/>
      <c r="L5" s="861"/>
      <c r="M5" s="861"/>
      <c r="N5" s="861"/>
      <c r="O5" s="860" t="s">
        <v>268</v>
      </c>
      <c r="P5" s="860"/>
    </row>
    <row r="6" spans="2:18">
      <c r="B6" s="862"/>
      <c r="C6" s="862"/>
      <c r="D6" s="860"/>
      <c r="E6" s="860"/>
      <c r="F6" s="861" t="s">
        <v>269</v>
      </c>
      <c r="G6" s="861"/>
      <c r="H6" s="861"/>
      <c r="I6" s="861" t="s">
        <v>270</v>
      </c>
      <c r="J6" s="861"/>
      <c r="K6" s="863" t="s">
        <v>271</v>
      </c>
      <c r="L6" s="850" t="s">
        <v>1652</v>
      </c>
      <c r="M6" s="850"/>
      <c r="N6" s="861" t="s">
        <v>272</v>
      </c>
      <c r="O6" s="861"/>
      <c r="P6" s="861"/>
    </row>
    <row r="7" spans="2:18">
      <c r="B7" s="862"/>
      <c r="C7" s="862"/>
      <c r="D7" s="860"/>
      <c r="E7" s="860"/>
      <c r="F7" s="861"/>
      <c r="G7" s="861"/>
      <c r="H7" s="861"/>
      <c r="I7" s="861"/>
      <c r="J7" s="861"/>
      <c r="K7" s="864"/>
      <c r="L7" s="850"/>
      <c r="M7" s="850"/>
      <c r="N7" s="861"/>
      <c r="O7" s="861"/>
      <c r="P7" s="861"/>
    </row>
    <row r="8" spans="2:18">
      <c r="B8" s="860" t="s">
        <v>1653</v>
      </c>
      <c r="C8" s="860"/>
      <c r="D8" s="860" t="s">
        <v>269</v>
      </c>
      <c r="E8" s="860"/>
      <c r="F8" s="861" t="s">
        <v>273</v>
      </c>
      <c r="G8" s="861"/>
      <c r="H8" s="861"/>
      <c r="I8" s="861"/>
      <c r="J8" s="861"/>
      <c r="K8" s="117"/>
      <c r="L8" s="861"/>
      <c r="M8" s="861"/>
      <c r="N8" s="135"/>
      <c r="O8" s="860" t="s">
        <v>1654</v>
      </c>
      <c r="P8" s="860"/>
    </row>
    <row r="9" spans="2:18">
      <c r="B9" s="860" t="s">
        <v>1655</v>
      </c>
      <c r="C9" s="860"/>
      <c r="D9" s="860" t="s">
        <v>269</v>
      </c>
      <c r="E9" s="860"/>
      <c r="F9" s="861" t="s">
        <v>273</v>
      </c>
      <c r="G9" s="861"/>
      <c r="H9" s="861"/>
      <c r="I9" s="861"/>
      <c r="J9" s="861"/>
      <c r="K9" s="117"/>
      <c r="L9" s="861"/>
      <c r="M9" s="861"/>
      <c r="N9" s="135"/>
      <c r="O9" s="860" t="s">
        <v>1656</v>
      </c>
      <c r="P9" s="860"/>
    </row>
    <row r="10" spans="2:18">
      <c r="B10" s="860" t="s">
        <v>1657</v>
      </c>
      <c r="C10" s="860"/>
      <c r="D10" s="860" t="s">
        <v>269</v>
      </c>
      <c r="E10" s="860"/>
      <c r="F10" s="861" t="s">
        <v>273</v>
      </c>
      <c r="G10" s="861"/>
      <c r="H10" s="861"/>
      <c r="I10" s="861"/>
      <c r="J10" s="861"/>
      <c r="K10" s="117"/>
      <c r="L10" s="861"/>
      <c r="M10" s="861"/>
      <c r="N10" s="117"/>
      <c r="O10" s="860" t="s">
        <v>1654</v>
      </c>
      <c r="P10" s="860"/>
    </row>
    <row r="11" spans="2:18">
      <c r="B11" s="860" t="s">
        <v>1658</v>
      </c>
      <c r="C11" s="860"/>
      <c r="D11" s="860" t="s">
        <v>269</v>
      </c>
      <c r="E11" s="860"/>
      <c r="F11" s="861" t="s">
        <v>273</v>
      </c>
      <c r="G11" s="861"/>
      <c r="H11" s="861"/>
      <c r="I11" s="861"/>
      <c r="J11" s="861"/>
      <c r="K11" s="117"/>
      <c r="L11" s="861"/>
      <c r="M11" s="861"/>
      <c r="N11" s="117"/>
      <c r="O11" s="860" t="s">
        <v>1654</v>
      </c>
      <c r="P11" s="860"/>
    </row>
    <row r="12" spans="2:18">
      <c r="B12" s="860" t="s">
        <v>1659</v>
      </c>
      <c r="C12" s="860"/>
      <c r="D12" s="860" t="s">
        <v>269</v>
      </c>
      <c r="E12" s="860"/>
      <c r="F12" s="861"/>
      <c r="G12" s="861"/>
      <c r="H12" s="861"/>
      <c r="I12" s="861"/>
      <c r="J12" s="861"/>
      <c r="K12" s="117" t="s">
        <v>273</v>
      </c>
      <c r="L12" s="861"/>
      <c r="M12" s="861"/>
      <c r="N12" s="117"/>
      <c r="O12" s="860" t="s">
        <v>1660</v>
      </c>
      <c r="P12" s="860"/>
    </row>
    <row r="13" spans="2:18">
      <c r="B13" s="860" t="s">
        <v>1661</v>
      </c>
      <c r="C13" s="860"/>
      <c r="D13" s="860" t="s">
        <v>269</v>
      </c>
      <c r="E13" s="860"/>
      <c r="F13" s="861"/>
      <c r="G13" s="861"/>
      <c r="H13" s="861"/>
      <c r="I13" s="861"/>
      <c r="J13" s="861"/>
      <c r="K13" s="117" t="s">
        <v>273</v>
      </c>
      <c r="L13" s="861"/>
      <c r="M13" s="861"/>
      <c r="N13" s="117"/>
      <c r="O13" s="860" t="s">
        <v>1662</v>
      </c>
      <c r="P13" s="860"/>
    </row>
    <row r="14" spans="2:18" ht="11" customHeight="1">
      <c r="B14" s="860" t="s">
        <v>1663</v>
      </c>
      <c r="C14" s="860"/>
      <c r="D14" s="860" t="s">
        <v>269</v>
      </c>
      <c r="E14" s="860"/>
      <c r="F14" s="861"/>
      <c r="G14" s="861"/>
      <c r="H14" s="861"/>
      <c r="I14" s="861"/>
      <c r="J14" s="861"/>
      <c r="K14" s="117" t="s">
        <v>273</v>
      </c>
      <c r="L14" s="861"/>
      <c r="M14" s="861"/>
      <c r="N14" s="117"/>
      <c r="O14" s="860" t="s">
        <v>1664</v>
      </c>
      <c r="P14" s="860"/>
    </row>
  </sheetData>
  <mergeCells count="52">
    <mergeCell ref="B5:C7"/>
    <mergeCell ref="D5:E7"/>
    <mergeCell ref="F5:N5"/>
    <mergeCell ref="O5:P5"/>
    <mergeCell ref="F6:H7"/>
    <mergeCell ref="I6:J7"/>
    <mergeCell ref="K6:K7"/>
    <mergeCell ref="L6:M7"/>
    <mergeCell ref="N6:N7"/>
    <mergeCell ref="O6:P7"/>
    <mergeCell ref="O8:P8"/>
    <mergeCell ref="B9:C9"/>
    <mergeCell ref="D9:E9"/>
    <mergeCell ref="F9:H9"/>
    <mergeCell ref="I9:J9"/>
    <mergeCell ref="L9:M9"/>
    <mergeCell ref="O9:P9"/>
    <mergeCell ref="B8:C8"/>
    <mergeCell ref="D8:E8"/>
    <mergeCell ref="F8:H8"/>
    <mergeCell ref="I8:J8"/>
    <mergeCell ref="L8:M8"/>
    <mergeCell ref="O10:P10"/>
    <mergeCell ref="B11:C11"/>
    <mergeCell ref="D11:E11"/>
    <mergeCell ref="F11:H11"/>
    <mergeCell ref="I11:J11"/>
    <mergeCell ref="L11:M11"/>
    <mergeCell ref="O11:P11"/>
    <mergeCell ref="B10:C10"/>
    <mergeCell ref="D10:E10"/>
    <mergeCell ref="F10:H10"/>
    <mergeCell ref="I10:J10"/>
    <mergeCell ref="L10:M10"/>
    <mergeCell ref="O12:P12"/>
    <mergeCell ref="B13:C13"/>
    <mergeCell ref="D13:E13"/>
    <mergeCell ref="F13:H13"/>
    <mergeCell ref="I13:J13"/>
    <mergeCell ref="L13:M13"/>
    <mergeCell ref="O13:P13"/>
    <mergeCell ref="B12:C12"/>
    <mergeCell ref="D12:E12"/>
    <mergeCell ref="F12:H12"/>
    <mergeCell ref="I12:J12"/>
    <mergeCell ref="L12:M12"/>
    <mergeCell ref="O14:P14"/>
    <mergeCell ref="B14:C14"/>
    <mergeCell ref="D14:E14"/>
    <mergeCell ref="F14:H14"/>
    <mergeCell ref="I14:J14"/>
    <mergeCell ref="L14:M14"/>
  </mergeCells>
  <hyperlinks>
    <hyperlink ref="R2" location="Index!A1" display="Index" xr:uid="{6DAD40A2-7632-4162-AFBD-ADB984AA3BFA}"/>
  </hyperlinks>
  <pageMargins left="0.70866141732283472" right="0.70866141732283472" top="0.74803149606299213" bottom="0.74803149606299213" header="0.31496062992125984" footer="0.31496062992125984"/>
  <pageSetup paperSize="9" scale="88" orientation="landscape" r:id="rId1"/>
  <headerFooter>
    <oddHeader>&amp;CEN</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8177E-E279-4E12-A0F7-A452134C06AF}">
  <sheetPr>
    <tabColor theme="4"/>
    <pageSetUpPr fitToPage="1"/>
  </sheetPr>
  <dimension ref="B2:G9"/>
  <sheetViews>
    <sheetView showGridLines="0" zoomScale="98" zoomScaleNormal="98" workbookViewId="0">
      <selection activeCell="B11" sqref="B11"/>
    </sheetView>
  </sheetViews>
  <sheetFormatPr defaultColWidth="9.1796875" defaultRowHeight="10"/>
  <cols>
    <col min="1" max="1" width="2.81640625" style="86" customWidth="1"/>
    <col min="2" max="2" width="15.453125" style="115" customWidth="1"/>
    <col min="3" max="3" width="8" style="86" customWidth="1"/>
    <col min="4" max="4" width="84.1796875" style="86" bestFit="1" customWidth="1"/>
    <col min="5" max="5" width="61" style="86" customWidth="1"/>
    <col min="6" max="16384" width="9.1796875" style="86"/>
  </cols>
  <sheetData>
    <row r="2" spans="2:7" ht="10.5">
      <c r="B2" s="36" t="s">
        <v>9</v>
      </c>
      <c r="C2" s="88"/>
      <c r="D2" s="88"/>
      <c r="E2" s="88"/>
      <c r="F2" s="88"/>
      <c r="G2" s="87" t="s">
        <v>1686</v>
      </c>
    </row>
    <row r="4" spans="2:7">
      <c r="B4" s="77" t="s">
        <v>274</v>
      </c>
      <c r="C4" s="73" t="s">
        <v>200</v>
      </c>
      <c r="D4" s="76" t="s">
        <v>275</v>
      </c>
      <c r="E4" s="76" t="s">
        <v>1793</v>
      </c>
    </row>
    <row r="5" spans="2:7" ht="30">
      <c r="B5" s="77" t="s">
        <v>276</v>
      </c>
      <c r="C5" s="73" t="s">
        <v>203</v>
      </c>
      <c r="D5" s="76" t="s">
        <v>277</v>
      </c>
      <c r="E5" s="76" t="s">
        <v>1665</v>
      </c>
    </row>
    <row r="8" spans="2:7">
      <c r="B8" s="86"/>
    </row>
    <row r="9" spans="2:7">
      <c r="B9" s="86"/>
    </row>
  </sheetData>
  <hyperlinks>
    <hyperlink ref="G2" location="Index!A1" display="Index" xr:uid="{78C68D7F-620B-4E39-AAA3-2FE86A60B939}"/>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B4012-BB1D-425A-A4E8-98D2EE2ECCAB}">
  <sheetPr>
    <tabColor theme="4"/>
    <pageSetUpPr fitToPage="1"/>
  </sheetPr>
  <dimension ref="A2:G7"/>
  <sheetViews>
    <sheetView showGridLines="0" zoomScaleNormal="100" workbookViewId="0">
      <selection activeCell="E36" sqref="E36"/>
    </sheetView>
  </sheetViews>
  <sheetFormatPr defaultColWidth="11.453125" defaultRowHeight="10"/>
  <cols>
    <col min="1" max="1" width="1.6328125" style="86" customWidth="1"/>
    <col min="2" max="2" width="14.81640625" style="86" customWidth="1"/>
    <col min="3" max="3" width="13.1796875" style="86" customWidth="1"/>
    <col min="4" max="4" width="95.81640625" style="86" customWidth="1"/>
    <col min="5" max="5" width="32.81640625" style="86" customWidth="1"/>
    <col min="6" max="6" width="8" style="86" customWidth="1"/>
    <col min="7" max="7" width="4.6328125" style="86" bestFit="1" customWidth="1"/>
    <col min="8" max="16384" width="11.453125" style="86"/>
  </cols>
  <sheetData>
    <row r="2" spans="1:7" ht="10.5">
      <c r="A2" s="96"/>
      <c r="B2" s="36" t="s">
        <v>10</v>
      </c>
      <c r="C2" s="88"/>
      <c r="D2" s="88"/>
      <c r="E2" s="88"/>
      <c r="F2" s="88"/>
      <c r="G2" s="87" t="s">
        <v>1686</v>
      </c>
    </row>
    <row r="4" spans="1:7">
      <c r="B4" s="77" t="s">
        <v>278</v>
      </c>
      <c r="C4" s="73" t="s">
        <v>200</v>
      </c>
      <c r="D4" s="76" t="s">
        <v>279</v>
      </c>
      <c r="E4" s="865" t="s">
        <v>102</v>
      </c>
    </row>
    <row r="5" spans="1:7">
      <c r="B5" s="77" t="s">
        <v>280</v>
      </c>
      <c r="C5" s="73" t="s">
        <v>203</v>
      </c>
      <c r="D5" s="76" t="s">
        <v>281</v>
      </c>
      <c r="E5" s="866"/>
    </row>
    <row r="6" spans="1:7">
      <c r="B6" s="77" t="s">
        <v>282</v>
      </c>
      <c r="C6" s="73" t="s">
        <v>228</v>
      </c>
      <c r="D6" s="76" t="s">
        <v>283</v>
      </c>
      <c r="E6" s="866"/>
    </row>
    <row r="7" spans="1:7" s="139" customFormat="1">
      <c r="B7" s="141" t="s">
        <v>280</v>
      </c>
      <c r="C7" s="129" t="s">
        <v>214</v>
      </c>
      <c r="D7" s="137" t="s">
        <v>284</v>
      </c>
      <c r="E7" s="867"/>
    </row>
  </sheetData>
  <mergeCells count="1">
    <mergeCell ref="E4:E7"/>
  </mergeCells>
  <hyperlinks>
    <hyperlink ref="G2" location="Index!A1" display="Index" xr:uid="{0C48FA25-916C-48BF-ACAB-BCDD6F12AA29}"/>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A2F9C-699F-4223-A585-4D124F0E67F6}">
  <sheetPr>
    <tabColor theme="4"/>
    <pageSetUpPr fitToPage="1"/>
  </sheetPr>
  <dimension ref="A2:G124"/>
  <sheetViews>
    <sheetView showGridLines="0" zoomScaleNormal="100" zoomScalePageLayoutView="130" workbookViewId="0">
      <selection activeCell="I46" sqref="I46"/>
    </sheetView>
  </sheetViews>
  <sheetFormatPr defaultColWidth="9" defaultRowHeight="10"/>
  <cols>
    <col min="1" max="1" width="2.6328125" style="86" customWidth="1"/>
    <col min="2" max="2" width="9" style="86"/>
    <col min="3" max="3" width="98.81640625" style="86" customWidth="1"/>
    <col min="4" max="4" width="15.54296875" style="86" customWidth="1"/>
    <col min="5" max="5" width="15.90625" style="86" customWidth="1"/>
    <col min="6" max="16384" width="9" style="86"/>
  </cols>
  <sheetData>
    <row r="2" spans="2:7" ht="10.5">
      <c r="B2" s="36" t="s">
        <v>11</v>
      </c>
      <c r="C2" s="88"/>
      <c r="D2" s="88"/>
      <c r="E2" s="88"/>
      <c r="F2" s="88"/>
      <c r="G2" s="87" t="s">
        <v>1686</v>
      </c>
    </row>
    <row r="4" spans="2:7" ht="73.5">
      <c r="C4" s="115" t="s">
        <v>1871</v>
      </c>
      <c r="D4" s="142" t="s">
        <v>285</v>
      </c>
      <c r="E4" s="142" t="s">
        <v>1824</v>
      </c>
    </row>
    <row r="5" spans="2:7" ht="10.5">
      <c r="B5" s="868" t="s">
        <v>286</v>
      </c>
      <c r="C5" s="869"/>
      <c r="D5" s="869"/>
      <c r="E5" s="870"/>
    </row>
    <row r="6" spans="2:7">
      <c r="B6" s="463">
        <v>1</v>
      </c>
      <c r="C6" s="464" t="s">
        <v>287</v>
      </c>
      <c r="D6" s="465">
        <v>144130.91097600001</v>
      </c>
      <c r="E6" s="466" t="s">
        <v>288</v>
      </c>
    </row>
    <row r="7" spans="2:7">
      <c r="B7" s="463"/>
      <c r="C7" s="464" t="s">
        <v>289</v>
      </c>
      <c r="D7" s="465">
        <v>0</v>
      </c>
      <c r="E7" s="467"/>
    </row>
    <row r="8" spans="2:7">
      <c r="B8" s="463"/>
      <c r="C8" s="464" t="s">
        <v>290</v>
      </c>
      <c r="D8" s="465">
        <v>0</v>
      </c>
      <c r="E8" s="467"/>
    </row>
    <row r="9" spans="2:7">
      <c r="B9" s="463"/>
      <c r="C9" s="464" t="s">
        <v>291</v>
      </c>
      <c r="D9" s="465">
        <v>0</v>
      </c>
      <c r="E9" s="467"/>
    </row>
    <row r="10" spans="2:7">
      <c r="B10" s="463">
        <v>2</v>
      </c>
      <c r="C10" s="464" t="s">
        <v>292</v>
      </c>
      <c r="D10" s="465">
        <v>148503.19404900001</v>
      </c>
      <c r="E10" s="467"/>
    </row>
    <row r="11" spans="2:7">
      <c r="B11" s="463">
        <v>3</v>
      </c>
      <c r="C11" s="464" t="s">
        <v>293</v>
      </c>
      <c r="D11" s="465">
        <v>13123.500934</v>
      </c>
      <c r="E11" s="467"/>
    </row>
    <row r="12" spans="2:7">
      <c r="B12" s="463" t="s">
        <v>294</v>
      </c>
      <c r="C12" s="464" t="s">
        <v>295</v>
      </c>
      <c r="D12" s="465">
        <v>0</v>
      </c>
      <c r="E12" s="467"/>
    </row>
    <row r="13" spans="2:7">
      <c r="B13" s="463">
        <v>4</v>
      </c>
      <c r="C13" s="464" t="s">
        <v>296</v>
      </c>
      <c r="D13" s="465">
        <v>0</v>
      </c>
      <c r="E13" s="467"/>
    </row>
    <row r="14" spans="2:7">
      <c r="B14" s="463">
        <v>5</v>
      </c>
      <c r="C14" s="464" t="s">
        <v>297</v>
      </c>
      <c r="D14" s="465">
        <v>0</v>
      </c>
      <c r="E14" s="467"/>
    </row>
    <row r="15" spans="2:7">
      <c r="B15" s="463" t="s">
        <v>298</v>
      </c>
      <c r="C15" s="464" t="s">
        <v>299</v>
      </c>
      <c r="D15" s="465">
        <v>19007.482653499999</v>
      </c>
      <c r="E15" s="467"/>
    </row>
    <row r="16" spans="2:7" ht="10.5">
      <c r="B16" s="468">
        <v>6</v>
      </c>
      <c r="C16" s="469" t="s">
        <v>300</v>
      </c>
      <c r="D16" s="470">
        <v>324765.08861250005</v>
      </c>
      <c r="E16" s="471"/>
    </row>
    <row r="17" spans="2:5" ht="10.5">
      <c r="B17" s="874" t="s">
        <v>301</v>
      </c>
      <c r="C17" s="875"/>
      <c r="D17" s="875"/>
      <c r="E17" s="876"/>
    </row>
    <row r="18" spans="2:5">
      <c r="B18" s="463">
        <v>7</v>
      </c>
      <c r="C18" s="472" t="s">
        <v>302</v>
      </c>
      <c r="D18" s="465">
        <v>0</v>
      </c>
      <c r="E18" s="467"/>
    </row>
    <row r="19" spans="2:5">
      <c r="B19" s="463">
        <v>8</v>
      </c>
      <c r="C19" s="472" t="s">
        <v>303</v>
      </c>
      <c r="D19" s="465">
        <v>-9096.3172279999999</v>
      </c>
      <c r="E19" s="466" t="s">
        <v>304</v>
      </c>
    </row>
    <row r="20" spans="2:5">
      <c r="B20" s="463">
        <v>9</v>
      </c>
      <c r="C20" s="472" t="s">
        <v>102</v>
      </c>
      <c r="D20" s="465"/>
      <c r="E20" s="467"/>
    </row>
    <row r="21" spans="2:5" ht="20">
      <c r="B21" s="463">
        <v>10</v>
      </c>
      <c r="C21" s="472" t="s">
        <v>305</v>
      </c>
      <c r="D21" s="465">
        <v>0</v>
      </c>
      <c r="E21" s="467"/>
    </row>
    <row r="22" spans="2:5">
      <c r="B22" s="463">
        <v>11</v>
      </c>
      <c r="C22" s="472" t="s">
        <v>306</v>
      </c>
      <c r="D22" s="465">
        <v>0</v>
      </c>
      <c r="E22" s="467"/>
    </row>
    <row r="23" spans="2:5">
      <c r="B23" s="463">
        <v>12</v>
      </c>
      <c r="C23" s="472" t="s">
        <v>307</v>
      </c>
      <c r="D23" s="465">
        <v>0</v>
      </c>
      <c r="E23" s="467"/>
    </row>
    <row r="24" spans="2:5">
      <c r="B24" s="463">
        <v>13</v>
      </c>
      <c r="C24" s="472" t="s">
        <v>308</v>
      </c>
      <c r="D24" s="465">
        <v>0</v>
      </c>
      <c r="E24" s="467"/>
    </row>
    <row r="25" spans="2:5">
      <c r="B25" s="463">
        <v>14</v>
      </c>
      <c r="C25" s="472" t="s">
        <v>309</v>
      </c>
      <c r="D25" s="465">
        <v>-2957.2335939999998</v>
      </c>
      <c r="E25" s="467"/>
    </row>
    <row r="26" spans="2:5">
      <c r="B26" s="463">
        <v>15</v>
      </c>
      <c r="C26" s="472" t="s">
        <v>310</v>
      </c>
      <c r="D26" s="465">
        <v>0</v>
      </c>
      <c r="E26" s="467"/>
    </row>
    <row r="27" spans="2:5">
      <c r="B27" s="463">
        <v>16</v>
      </c>
      <c r="C27" s="472" t="s">
        <v>311</v>
      </c>
      <c r="D27" s="465">
        <v>0</v>
      </c>
      <c r="E27" s="467"/>
    </row>
    <row r="28" spans="2:5" ht="20">
      <c r="B28" s="463">
        <v>17</v>
      </c>
      <c r="C28" s="472" t="s">
        <v>312</v>
      </c>
      <c r="D28" s="465">
        <v>0</v>
      </c>
      <c r="E28" s="467"/>
    </row>
    <row r="29" spans="2:5" ht="20">
      <c r="B29" s="463">
        <v>18</v>
      </c>
      <c r="C29" s="472" t="s">
        <v>313</v>
      </c>
      <c r="D29" s="465">
        <v>0</v>
      </c>
      <c r="E29" s="467"/>
    </row>
    <row r="30" spans="2:5" ht="20">
      <c r="B30" s="463">
        <v>19</v>
      </c>
      <c r="C30" s="472" t="s">
        <v>314</v>
      </c>
      <c r="D30" s="465">
        <v>0</v>
      </c>
      <c r="E30" s="467"/>
    </row>
    <row r="31" spans="2:5">
      <c r="B31" s="463">
        <v>20</v>
      </c>
      <c r="C31" s="472" t="s">
        <v>102</v>
      </c>
      <c r="D31" s="465"/>
      <c r="E31" s="467"/>
    </row>
    <row r="32" spans="2:5">
      <c r="B32" s="463" t="s">
        <v>315</v>
      </c>
      <c r="C32" s="472" t="s">
        <v>316</v>
      </c>
      <c r="D32" s="465">
        <v>0</v>
      </c>
      <c r="E32" s="467"/>
    </row>
    <row r="33" spans="2:6">
      <c r="B33" s="463" t="s">
        <v>317</v>
      </c>
      <c r="C33" s="472" t="s">
        <v>318</v>
      </c>
      <c r="D33" s="465">
        <v>0</v>
      </c>
      <c r="E33" s="467"/>
    </row>
    <row r="34" spans="2:6">
      <c r="B34" s="463" t="s">
        <v>319</v>
      </c>
      <c r="C34" s="467" t="s">
        <v>320</v>
      </c>
      <c r="D34" s="465">
        <v>0</v>
      </c>
      <c r="E34" s="467"/>
    </row>
    <row r="35" spans="2:6">
      <c r="B35" s="463" t="s">
        <v>321</v>
      </c>
      <c r="C35" s="472" t="s">
        <v>322</v>
      </c>
      <c r="D35" s="465">
        <v>0</v>
      </c>
      <c r="E35" s="467"/>
    </row>
    <row r="36" spans="2:6" ht="20">
      <c r="B36" s="463">
        <v>21</v>
      </c>
      <c r="C36" s="472" t="s">
        <v>1825</v>
      </c>
      <c r="D36" s="465">
        <v>0</v>
      </c>
      <c r="E36" s="467"/>
    </row>
    <row r="37" spans="2:6">
      <c r="B37" s="463">
        <v>22</v>
      </c>
      <c r="C37" s="472" t="s">
        <v>323</v>
      </c>
      <c r="D37" s="465">
        <v>0</v>
      </c>
      <c r="E37" s="467"/>
    </row>
    <row r="38" spans="2:6" ht="20">
      <c r="B38" s="463">
        <v>23</v>
      </c>
      <c r="C38" s="472" t="s">
        <v>324</v>
      </c>
      <c r="D38" s="465">
        <v>0</v>
      </c>
      <c r="E38" s="467"/>
    </row>
    <row r="39" spans="2:6">
      <c r="B39" s="463">
        <v>24</v>
      </c>
      <c r="C39" s="472" t="s">
        <v>102</v>
      </c>
      <c r="D39" s="465"/>
      <c r="E39" s="467"/>
    </row>
    <row r="40" spans="2:6">
      <c r="B40" s="463">
        <v>25</v>
      </c>
      <c r="C40" s="472" t="s">
        <v>325</v>
      </c>
      <c r="D40" s="465">
        <v>0</v>
      </c>
      <c r="E40" s="467"/>
    </row>
    <row r="41" spans="2:6">
      <c r="B41" s="463" t="s">
        <v>326</v>
      </c>
      <c r="C41" s="472" t="s">
        <v>327</v>
      </c>
      <c r="D41" s="465">
        <v>0</v>
      </c>
      <c r="E41" s="467"/>
    </row>
    <row r="42" spans="2:6" ht="20">
      <c r="B42" s="463" t="s">
        <v>328</v>
      </c>
      <c r="C42" s="472" t="s">
        <v>329</v>
      </c>
      <c r="D42" s="465">
        <v>0</v>
      </c>
      <c r="E42" s="467"/>
    </row>
    <row r="43" spans="2:6">
      <c r="B43" s="463">
        <v>26</v>
      </c>
      <c r="C43" s="472" t="s">
        <v>102</v>
      </c>
      <c r="D43" s="465"/>
      <c r="E43" s="467"/>
    </row>
    <row r="44" spans="2:6">
      <c r="B44" s="463">
        <v>27</v>
      </c>
      <c r="C44" s="472" t="s">
        <v>1820</v>
      </c>
      <c r="D44" s="465">
        <v>0</v>
      </c>
      <c r="E44" s="467"/>
      <c r="F44" s="151"/>
    </row>
    <row r="45" spans="2:6">
      <c r="B45" s="463" t="s">
        <v>330</v>
      </c>
      <c r="C45" s="472" t="s">
        <v>331</v>
      </c>
      <c r="D45" s="465">
        <v>-905.05678</v>
      </c>
      <c r="E45" s="467"/>
      <c r="F45" s="151"/>
    </row>
    <row r="46" spans="2:6" ht="10.5">
      <c r="B46" s="463">
        <v>28</v>
      </c>
      <c r="C46" s="473" t="s">
        <v>332</v>
      </c>
      <c r="D46" s="465">
        <v>-12958.607602</v>
      </c>
      <c r="E46" s="467"/>
    </row>
    <row r="47" spans="2:6" ht="10.5">
      <c r="B47" s="463">
        <v>29</v>
      </c>
      <c r="C47" s="473" t="s">
        <v>333</v>
      </c>
      <c r="D47" s="470">
        <v>311806.48101049999</v>
      </c>
      <c r="E47" s="467"/>
    </row>
    <row r="48" spans="2:6" ht="10.5">
      <c r="B48" s="874" t="s">
        <v>334</v>
      </c>
      <c r="C48" s="875"/>
      <c r="D48" s="875"/>
      <c r="E48" s="876"/>
    </row>
    <row r="49" spans="2:5">
      <c r="B49" s="463">
        <v>30</v>
      </c>
      <c r="C49" s="472" t="s">
        <v>335</v>
      </c>
      <c r="D49" s="465">
        <v>12748.604221</v>
      </c>
      <c r="E49" s="466" t="s">
        <v>336</v>
      </c>
    </row>
    <row r="50" spans="2:5">
      <c r="B50" s="463">
        <v>31</v>
      </c>
      <c r="C50" s="472" t="s">
        <v>337</v>
      </c>
      <c r="D50" s="465">
        <v>0</v>
      </c>
      <c r="E50" s="467"/>
    </row>
    <row r="51" spans="2:5">
      <c r="B51" s="463">
        <v>32</v>
      </c>
      <c r="C51" s="472" t="s">
        <v>338</v>
      </c>
      <c r="D51" s="465">
        <v>0</v>
      </c>
      <c r="E51" s="467"/>
    </row>
    <row r="52" spans="2:5">
      <c r="B52" s="463">
        <v>33</v>
      </c>
      <c r="C52" s="472" t="s">
        <v>339</v>
      </c>
      <c r="D52" s="465">
        <v>0</v>
      </c>
      <c r="E52" s="467"/>
    </row>
    <row r="53" spans="2:5" s="139" customFormat="1">
      <c r="B53" s="463" t="s">
        <v>340</v>
      </c>
      <c r="C53" s="472" t="s">
        <v>341</v>
      </c>
      <c r="D53" s="465">
        <v>0</v>
      </c>
      <c r="E53" s="467"/>
    </row>
    <row r="54" spans="2:5" s="139" customFormat="1">
      <c r="B54" s="463" t="s">
        <v>342</v>
      </c>
      <c r="C54" s="472" t="s">
        <v>343</v>
      </c>
      <c r="D54" s="465">
        <v>0</v>
      </c>
      <c r="E54" s="467"/>
    </row>
    <row r="55" spans="2:5" ht="20">
      <c r="B55" s="463">
        <v>34</v>
      </c>
      <c r="C55" s="472" t="s">
        <v>344</v>
      </c>
      <c r="D55" s="465">
        <v>0</v>
      </c>
      <c r="E55" s="467"/>
    </row>
    <row r="56" spans="2:5">
      <c r="B56" s="463">
        <v>35</v>
      </c>
      <c r="C56" s="472" t="s">
        <v>345</v>
      </c>
      <c r="D56" s="465">
        <v>0</v>
      </c>
      <c r="E56" s="467"/>
    </row>
    <row r="57" spans="2:5" ht="10.5">
      <c r="B57" s="468">
        <v>36</v>
      </c>
      <c r="C57" s="473" t="s">
        <v>346</v>
      </c>
      <c r="D57" s="470">
        <v>12748.604221</v>
      </c>
      <c r="E57" s="467"/>
    </row>
    <row r="58" spans="2:5" ht="10.5">
      <c r="B58" s="874" t="s">
        <v>347</v>
      </c>
      <c r="C58" s="875"/>
      <c r="D58" s="875"/>
      <c r="E58" s="876"/>
    </row>
    <row r="59" spans="2:5">
      <c r="B59" s="463">
        <v>37</v>
      </c>
      <c r="C59" s="472" t="s">
        <v>348</v>
      </c>
      <c r="D59" s="465">
        <v>0</v>
      </c>
      <c r="E59" s="467"/>
    </row>
    <row r="60" spans="2:5" ht="20">
      <c r="B60" s="463">
        <v>38</v>
      </c>
      <c r="C60" s="472" t="s">
        <v>349</v>
      </c>
      <c r="D60" s="465">
        <v>0</v>
      </c>
      <c r="E60" s="467"/>
    </row>
    <row r="61" spans="2:5" ht="20">
      <c r="B61" s="463">
        <v>39</v>
      </c>
      <c r="C61" s="472" t="s">
        <v>350</v>
      </c>
      <c r="D61" s="465">
        <v>0</v>
      </c>
      <c r="E61" s="467"/>
    </row>
    <row r="62" spans="2:5" ht="20">
      <c r="B62" s="463">
        <v>40</v>
      </c>
      <c r="C62" s="472" t="s">
        <v>351</v>
      </c>
      <c r="D62" s="465">
        <v>0</v>
      </c>
      <c r="E62" s="467"/>
    </row>
    <row r="63" spans="2:5">
      <c r="B63" s="463">
        <v>41</v>
      </c>
      <c r="C63" s="472" t="s">
        <v>102</v>
      </c>
      <c r="D63" s="465"/>
      <c r="E63" s="467"/>
    </row>
    <row r="64" spans="2:5">
      <c r="B64" s="463">
        <v>42</v>
      </c>
      <c r="C64" s="472" t="s">
        <v>1821</v>
      </c>
      <c r="D64" s="465">
        <v>0</v>
      </c>
      <c r="E64" s="467"/>
    </row>
    <row r="65" spans="1:5">
      <c r="B65" s="463" t="s">
        <v>352</v>
      </c>
      <c r="C65" s="472" t="s">
        <v>353</v>
      </c>
      <c r="D65" s="465">
        <v>0</v>
      </c>
      <c r="E65" s="467"/>
    </row>
    <row r="66" spans="1:5" ht="10.5">
      <c r="B66" s="468">
        <v>43</v>
      </c>
      <c r="C66" s="473" t="s">
        <v>354</v>
      </c>
      <c r="D66" s="470">
        <v>0</v>
      </c>
      <c r="E66" s="467"/>
    </row>
    <row r="67" spans="1:5" ht="10.5">
      <c r="B67" s="468">
        <v>44</v>
      </c>
      <c r="C67" s="473" t="s">
        <v>355</v>
      </c>
      <c r="D67" s="470">
        <v>12748.604221</v>
      </c>
      <c r="E67" s="467"/>
    </row>
    <row r="68" spans="1:5" ht="10.5">
      <c r="B68" s="468">
        <v>45</v>
      </c>
      <c r="C68" s="473" t="s">
        <v>356</v>
      </c>
      <c r="D68" s="470">
        <v>324555.08523149998</v>
      </c>
      <c r="E68" s="467"/>
    </row>
    <row r="69" spans="1:5" ht="10.5">
      <c r="B69" s="874" t="s">
        <v>357</v>
      </c>
      <c r="C69" s="875"/>
      <c r="D69" s="875"/>
      <c r="E69" s="876"/>
    </row>
    <row r="70" spans="1:5">
      <c r="B70" s="463">
        <v>46</v>
      </c>
      <c r="C70" s="472" t="s">
        <v>335</v>
      </c>
      <c r="D70" s="465">
        <v>41599.780129999999</v>
      </c>
      <c r="E70" s="467"/>
    </row>
    <row r="71" spans="1:5" ht="20">
      <c r="B71" s="463">
        <v>47</v>
      </c>
      <c r="C71" s="472" t="s">
        <v>358</v>
      </c>
      <c r="D71" s="465">
        <v>0</v>
      </c>
      <c r="E71" s="467"/>
    </row>
    <row r="72" spans="1:5" s="139" customFormat="1">
      <c r="A72" s="96"/>
      <c r="B72" s="463" t="s">
        <v>359</v>
      </c>
      <c r="C72" s="472" t="s">
        <v>360</v>
      </c>
      <c r="D72" s="465">
        <v>0</v>
      </c>
      <c r="E72" s="467"/>
    </row>
    <row r="73" spans="1:5" s="139" customFormat="1">
      <c r="A73" s="96"/>
      <c r="B73" s="463" t="s">
        <v>361</v>
      </c>
      <c r="C73" s="472" t="s">
        <v>362</v>
      </c>
      <c r="D73" s="465">
        <v>0</v>
      </c>
      <c r="E73" s="467"/>
    </row>
    <row r="74" spans="1:5" ht="20">
      <c r="B74" s="463">
        <v>48</v>
      </c>
      <c r="C74" s="472" t="s">
        <v>363</v>
      </c>
      <c r="D74" s="465">
        <v>0</v>
      </c>
      <c r="E74" s="467"/>
    </row>
    <row r="75" spans="1:5">
      <c r="B75" s="463">
        <v>49</v>
      </c>
      <c r="C75" s="472" t="s">
        <v>364</v>
      </c>
      <c r="D75" s="465">
        <v>0</v>
      </c>
      <c r="E75" s="467"/>
    </row>
    <row r="76" spans="1:5">
      <c r="B76" s="463">
        <v>50</v>
      </c>
      <c r="C76" s="472" t="s">
        <v>365</v>
      </c>
      <c r="D76" s="465">
        <v>0</v>
      </c>
      <c r="E76" s="467"/>
    </row>
    <row r="77" spans="1:5" ht="10.5">
      <c r="B77" s="468">
        <v>51</v>
      </c>
      <c r="C77" s="473" t="s">
        <v>366</v>
      </c>
      <c r="D77" s="470">
        <v>41599.780129999999</v>
      </c>
      <c r="E77" s="471"/>
    </row>
    <row r="78" spans="1:5" ht="10.5">
      <c r="B78" s="874" t="s">
        <v>367</v>
      </c>
      <c r="C78" s="875"/>
      <c r="D78" s="875"/>
      <c r="E78" s="876"/>
    </row>
    <row r="79" spans="1:5">
      <c r="B79" s="463">
        <v>52</v>
      </c>
      <c r="C79" s="472" t="s">
        <v>368</v>
      </c>
      <c r="D79" s="465">
        <v>0</v>
      </c>
      <c r="E79" s="467"/>
    </row>
    <row r="80" spans="1:5" ht="20">
      <c r="B80" s="463">
        <v>53</v>
      </c>
      <c r="C80" s="472" t="s">
        <v>369</v>
      </c>
      <c r="D80" s="465">
        <v>0</v>
      </c>
      <c r="E80" s="467"/>
    </row>
    <row r="81" spans="2:5" ht="20">
      <c r="B81" s="463">
        <v>54</v>
      </c>
      <c r="C81" s="472" t="s">
        <v>370</v>
      </c>
      <c r="D81" s="465">
        <v>0</v>
      </c>
      <c r="E81" s="467"/>
    </row>
    <row r="82" spans="2:5">
      <c r="B82" s="463" t="s">
        <v>371</v>
      </c>
      <c r="C82" s="472" t="s">
        <v>102</v>
      </c>
      <c r="D82" s="465"/>
      <c r="E82" s="467"/>
    </row>
    <row r="83" spans="2:5" ht="20">
      <c r="B83" s="463">
        <v>55</v>
      </c>
      <c r="C83" s="472" t="s">
        <v>372</v>
      </c>
      <c r="D83" s="465">
        <v>0</v>
      </c>
      <c r="E83" s="467"/>
    </row>
    <row r="84" spans="2:5">
      <c r="B84" s="463">
        <v>56</v>
      </c>
      <c r="C84" s="472" t="s">
        <v>102</v>
      </c>
      <c r="D84" s="465"/>
      <c r="E84" s="467"/>
    </row>
    <row r="85" spans="2:5" ht="10.5">
      <c r="B85" s="463" t="s">
        <v>1826</v>
      </c>
      <c r="C85" s="467" t="s">
        <v>373</v>
      </c>
      <c r="D85" s="470">
        <v>0</v>
      </c>
      <c r="E85" s="467"/>
    </row>
    <row r="86" spans="2:5" ht="10.5">
      <c r="B86" s="463" t="s">
        <v>374</v>
      </c>
      <c r="C86" s="467" t="s">
        <v>375</v>
      </c>
      <c r="D86" s="470">
        <v>498.73202099999997</v>
      </c>
      <c r="E86" s="467"/>
    </row>
    <row r="87" spans="2:5" ht="10.5">
      <c r="B87" s="468">
        <v>57</v>
      </c>
      <c r="C87" s="471" t="s">
        <v>376</v>
      </c>
      <c r="D87" s="470">
        <v>498.73202099999997</v>
      </c>
      <c r="E87" s="467"/>
    </row>
    <row r="88" spans="2:5" ht="10.5">
      <c r="B88" s="468">
        <v>58</v>
      </c>
      <c r="C88" s="471" t="s">
        <v>377</v>
      </c>
      <c r="D88" s="470">
        <v>41101.048108999996</v>
      </c>
      <c r="E88" s="467"/>
    </row>
    <row r="89" spans="2:5" ht="10.5">
      <c r="B89" s="468">
        <v>59</v>
      </c>
      <c r="C89" s="471" t="s">
        <v>378</v>
      </c>
      <c r="D89" s="470">
        <v>365656.13334049995</v>
      </c>
      <c r="E89" s="467"/>
    </row>
    <row r="90" spans="2:5" ht="10.5">
      <c r="B90" s="468">
        <v>60</v>
      </c>
      <c r="C90" s="471" t="s">
        <v>379</v>
      </c>
      <c r="D90" s="470">
        <v>1473032.5099460401</v>
      </c>
      <c r="E90" s="471"/>
    </row>
    <row r="91" spans="2:5" ht="10.5">
      <c r="B91" s="868" t="s">
        <v>380</v>
      </c>
      <c r="C91" s="869"/>
      <c r="D91" s="869"/>
      <c r="E91" s="870"/>
    </row>
    <row r="92" spans="2:5">
      <c r="B92" s="143">
        <v>61</v>
      </c>
      <c r="C92" s="146" t="s">
        <v>381</v>
      </c>
      <c r="D92" s="474">
        <v>0.21167657801518722</v>
      </c>
      <c r="E92" s="137"/>
    </row>
    <row r="93" spans="2:5">
      <c r="B93" s="143">
        <v>62</v>
      </c>
      <c r="C93" s="146" t="s">
        <v>382</v>
      </c>
      <c r="D93" s="474">
        <v>0.22033124390675468</v>
      </c>
      <c r="E93" s="137"/>
    </row>
    <row r="94" spans="2:5">
      <c r="B94" s="143">
        <v>63</v>
      </c>
      <c r="C94" s="146" t="s">
        <v>383</v>
      </c>
      <c r="D94" s="474">
        <v>0.24823357995940951</v>
      </c>
      <c r="E94" s="137"/>
    </row>
    <row r="95" spans="2:5">
      <c r="B95" s="143">
        <v>64</v>
      </c>
      <c r="C95" s="146" t="s">
        <v>384</v>
      </c>
      <c r="D95" s="474">
        <v>0.15770999999999999</v>
      </c>
      <c r="E95" s="137"/>
    </row>
    <row r="96" spans="2:5">
      <c r="B96" s="143">
        <v>65</v>
      </c>
      <c r="C96" s="137" t="s">
        <v>385</v>
      </c>
      <c r="D96" s="474">
        <v>2.5000000000000001E-2</v>
      </c>
      <c r="E96" s="137"/>
    </row>
    <row r="97" spans="2:5">
      <c r="B97" s="143">
        <v>66</v>
      </c>
      <c r="C97" s="137" t="s">
        <v>386</v>
      </c>
      <c r="D97" s="474">
        <v>2.4479999999999998E-2</v>
      </c>
      <c r="E97" s="137"/>
    </row>
    <row r="98" spans="2:5">
      <c r="B98" s="143">
        <v>67</v>
      </c>
      <c r="C98" s="137" t="s">
        <v>387</v>
      </c>
      <c r="D98" s="474">
        <v>1.9230000000000001E-2</v>
      </c>
      <c r="E98" s="137"/>
    </row>
    <row r="99" spans="2:5">
      <c r="B99" s="143" t="s">
        <v>388</v>
      </c>
      <c r="C99" s="146" t="s">
        <v>389</v>
      </c>
      <c r="D99" s="474">
        <v>3.0000000000000002E-2</v>
      </c>
      <c r="E99" s="137"/>
    </row>
    <row r="100" spans="2:5">
      <c r="B100" s="143" t="s">
        <v>390</v>
      </c>
      <c r="C100" s="146" t="s">
        <v>391</v>
      </c>
      <c r="D100" s="474">
        <v>1.3999999999999999E-2</v>
      </c>
      <c r="E100" s="137"/>
    </row>
    <row r="101" spans="2:5" ht="10.5">
      <c r="B101" s="143">
        <v>68</v>
      </c>
      <c r="C101" s="147" t="s">
        <v>392</v>
      </c>
      <c r="D101" s="474">
        <v>0.14133124390675467</v>
      </c>
      <c r="E101" s="137"/>
    </row>
    <row r="102" spans="2:5" ht="10.5">
      <c r="B102" s="868" t="s">
        <v>393</v>
      </c>
      <c r="C102" s="869"/>
      <c r="D102" s="869"/>
      <c r="E102" s="870"/>
    </row>
    <row r="103" spans="2:5">
      <c r="B103" s="143">
        <v>69</v>
      </c>
      <c r="C103" s="141" t="s">
        <v>394</v>
      </c>
      <c r="D103" s="145"/>
      <c r="E103" s="137"/>
    </row>
    <row r="104" spans="2:5">
      <c r="B104" s="143">
        <v>70</v>
      </c>
      <c r="C104" s="141" t="s">
        <v>394</v>
      </c>
      <c r="D104" s="145"/>
      <c r="E104" s="137"/>
    </row>
    <row r="105" spans="2:5">
      <c r="B105" s="143">
        <v>71</v>
      </c>
      <c r="C105" s="141" t="s">
        <v>394</v>
      </c>
      <c r="D105" s="145"/>
      <c r="E105" s="137"/>
    </row>
    <row r="106" spans="2:5" ht="10.5">
      <c r="B106" s="868" t="s">
        <v>395</v>
      </c>
      <c r="C106" s="869"/>
      <c r="D106" s="869"/>
      <c r="E106" s="870"/>
    </row>
    <row r="107" spans="2:5">
      <c r="B107" s="877">
        <v>72</v>
      </c>
      <c r="C107" s="880" t="s">
        <v>1822</v>
      </c>
      <c r="D107" s="877"/>
      <c r="E107" s="883"/>
    </row>
    <row r="108" spans="2:5">
      <c r="B108" s="878"/>
      <c r="C108" s="881"/>
      <c r="D108" s="878"/>
      <c r="E108" s="884"/>
    </row>
    <row r="109" spans="2:5">
      <c r="B109" s="879"/>
      <c r="C109" s="882"/>
      <c r="D109" s="879"/>
      <c r="E109" s="885"/>
    </row>
    <row r="110" spans="2:5" ht="20">
      <c r="B110" s="143">
        <v>73</v>
      </c>
      <c r="C110" s="146" t="s">
        <v>396</v>
      </c>
      <c r="D110" s="145"/>
      <c r="E110" s="137"/>
    </row>
    <row r="111" spans="2:5">
      <c r="B111" s="143">
        <v>74</v>
      </c>
      <c r="C111" s="146" t="s">
        <v>102</v>
      </c>
      <c r="D111" s="145"/>
      <c r="E111" s="137"/>
    </row>
    <row r="112" spans="2:5" ht="20">
      <c r="B112" s="143">
        <v>75</v>
      </c>
      <c r="C112" s="146" t="s">
        <v>1823</v>
      </c>
      <c r="D112" s="145"/>
      <c r="E112" s="137"/>
    </row>
    <row r="113" spans="2:5" ht="10.5">
      <c r="B113" s="868" t="s">
        <v>397</v>
      </c>
      <c r="C113" s="869"/>
      <c r="D113" s="869"/>
      <c r="E113" s="870"/>
    </row>
    <row r="114" spans="2:5">
      <c r="B114" s="143">
        <v>76</v>
      </c>
      <c r="C114" s="146" t="s">
        <v>398</v>
      </c>
      <c r="D114" s="145"/>
      <c r="E114" s="137"/>
    </row>
    <row r="115" spans="2:5">
      <c r="B115" s="143">
        <v>77</v>
      </c>
      <c r="C115" s="146" t="s">
        <v>399</v>
      </c>
      <c r="D115" s="145"/>
      <c r="E115" s="137"/>
    </row>
    <row r="116" spans="2:5">
      <c r="B116" s="143">
        <v>78</v>
      </c>
      <c r="C116" s="146" t="s">
        <v>400</v>
      </c>
      <c r="D116" s="145"/>
      <c r="E116" s="137"/>
    </row>
    <row r="117" spans="2:5">
      <c r="B117" s="143">
        <v>79</v>
      </c>
      <c r="C117" s="146" t="s">
        <v>401</v>
      </c>
      <c r="D117" s="145"/>
      <c r="E117" s="137"/>
    </row>
    <row r="118" spans="2:5">
      <c r="B118" s="871" t="s">
        <v>402</v>
      </c>
      <c r="C118" s="872"/>
      <c r="D118" s="872"/>
      <c r="E118" s="873"/>
    </row>
    <row r="119" spans="2:5">
      <c r="B119" s="143">
        <v>80</v>
      </c>
      <c r="C119" s="146" t="s">
        <v>403</v>
      </c>
      <c r="D119" s="146"/>
      <c r="E119" s="137"/>
    </row>
    <row r="120" spans="2:5">
      <c r="B120" s="143">
        <v>81</v>
      </c>
      <c r="C120" s="146" t="s">
        <v>404</v>
      </c>
      <c r="D120" s="146"/>
      <c r="E120" s="137" t="s">
        <v>236</v>
      </c>
    </row>
    <row r="121" spans="2:5">
      <c r="B121" s="143">
        <v>82</v>
      </c>
      <c r="C121" s="146" t="s">
        <v>405</v>
      </c>
      <c r="D121" s="144"/>
      <c r="E121" s="137"/>
    </row>
    <row r="122" spans="2:5">
      <c r="B122" s="143">
        <v>83</v>
      </c>
      <c r="C122" s="146" t="s">
        <v>406</v>
      </c>
      <c r="D122" s="144"/>
      <c r="E122" s="137"/>
    </row>
    <row r="123" spans="2:5">
      <c r="B123" s="143">
        <v>84</v>
      </c>
      <c r="C123" s="146" t="s">
        <v>407</v>
      </c>
      <c r="D123" s="144"/>
      <c r="E123" s="137"/>
    </row>
    <row r="124" spans="2:5">
      <c r="B124" s="143">
        <v>85</v>
      </c>
      <c r="C124" s="146" t="s">
        <v>408</v>
      </c>
      <c r="D124" s="144"/>
      <c r="E124" s="137"/>
    </row>
  </sheetData>
  <mergeCells count="15">
    <mergeCell ref="B5:E5"/>
    <mergeCell ref="B17:E17"/>
    <mergeCell ref="B69:E69"/>
    <mergeCell ref="B58:E58"/>
    <mergeCell ref="B48:E48"/>
    <mergeCell ref="B113:E113"/>
    <mergeCell ref="B118:E118"/>
    <mergeCell ref="B78:E78"/>
    <mergeCell ref="B106:E106"/>
    <mergeCell ref="B107:B109"/>
    <mergeCell ref="C107:C109"/>
    <mergeCell ref="D107:D109"/>
    <mergeCell ref="E107:E109"/>
    <mergeCell ref="B91:E91"/>
    <mergeCell ref="B102:E102"/>
  </mergeCells>
  <hyperlinks>
    <hyperlink ref="G2" location="Index!A1" display="Index" xr:uid="{38E9F031-96A7-4E1A-BFD4-F3AB415D302A}"/>
  </hyperlinks>
  <pageMargins left="0.23622047244094491" right="0.23622047244094491" top="0.74803149606299213" bottom="0.74803149606299213" header="0.31496062992125984" footer="0.31496062992125984"/>
  <pageSetup paperSize="9" scale="28" orientation="portrait" r:id="rId1"/>
  <headerFooter>
    <oddHeader>&amp;CEN</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0D3E-29D6-4BCD-A756-CA17D7A02BD0}">
  <sheetPr>
    <tabColor theme="4"/>
    <pageSetUpPr fitToPage="1"/>
  </sheetPr>
  <dimension ref="B2:S35"/>
  <sheetViews>
    <sheetView showGridLines="0" zoomScaleNormal="100" zoomScalePageLayoutView="90" workbookViewId="0">
      <selection activeCell="G9" sqref="G9"/>
    </sheetView>
  </sheetViews>
  <sheetFormatPr defaultColWidth="9" defaultRowHeight="10"/>
  <cols>
    <col min="1" max="1" width="2" style="3" customWidth="1"/>
    <col min="2" max="2" width="4.08984375" style="3" customWidth="1"/>
    <col min="3" max="3" width="49.08984375" style="3" bestFit="1" customWidth="1"/>
    <col min="4" max="4" width="23.26953125" style="3" customWidth="1"/>
    <col min="5" max="5" width="31.54296875" style="3" customWidth="1"/>
    <col min="6" max="16384" width="9" style="3"/>
  </cols>
  <sheetData>
    <row r="2" spans="2:19" ht="10.5">
      <c r="B2" s="36" t="s">
        <v>12</v>
      </c>
      <c r="C2" s="88"/>
      <c r="D2" s="88"/>
      <c r="E2" s="88"/>
      <c r="F2" s="88"/>
      <c r="G2" s="87" t="s">
        <v>1686</v>
      </c>
    </row>
    <row r="3" spans="2:19" ht="14.5" customHeight="1">
      <c r="B3" s="154"/>
      <c r="C3" s="154"/>
      <c r="D3" s="154"/>
      <c r="E3" s="154"/>
      <c r="F3" s="154"/>
      <c r="G3" s="154"/>
      <c r="H3" s="154"/>
      <c r="I3" s="154"/>
      <c r="J3" s="154"/>
      <c r="K3" s="154"/>
      <c r="L3" s="154"/>
      <c r="M3" s="154"/>
      <c r="N3" s="154"/>
      <c r="O3" s="154"/>
      <c r="P3" s="154"/>
      <c r="Q3" s="154"/>
      <c r="R3" s="154"/>
      <c r="S3" s="154"/>
    </row>
    <row r="4" spans="2:19" ht="21">
      <c r="C4" s="890" t="s">
        <v>1871</v>
      </c>
      <c r="D4" s="156" t="s">
        <v>409</v>
      </c>
      <c r="E4" s="156" t="s">
        <v>410</v>
      </c>
    </row>
    <row r="5" spans="2:19" ht="10.5">
      <c r="C5" s="891"/>
      <c r="D5" s="157">
        <v>46022</v>
      </c>
      <c r="E5" s="157">
        <v>46022</v>
      </c>
    </row>
    <row r="6" spans="2:19" ht="10.5">
      <c r="B6" s="886" t="s">
        <v>1818</v>
      </c>
      <c r="C6" s="887"/>
      <c r="D6" s="887"/>
      <c r="E6" s="887"/>
    </row>
    <row r="7" spans="2:19">
      <c r="B7" s="475">
        <v>1</v>
      </c>
      <c r="C7" s="476" t="s">
        <v>1596</v>
      </c>
      <c r="D7" s="476">
        <v>125527</v>
      </c>
      <c r="E7" s="476">
        <v>125527</v>
      </c>
    </row>
    <row r="8" spans="2:19">
      <c r="B8" s="475">
        <v>2</v>
      </c>
      <c r="C8" s="476" t="s">
        <v>1597</v>
      </c>
      <c r="D8" s="476">
        <v>193260</v>
      </c>
      <c r="E8" s="476">
        <v>193260</v>
      </c>
    </row>
    <row r="9" spans="2:19">
      <c r="B9" s="475">
        <v>3</v>
      </c>
      <c r="C9" s="476" t="s">
        <v>1598</v>
      </c>
      <c r="D9" s="476">
        <v>30554</v>
      </c>
      <c r="E9" s="476">
        <v>30554</v>
      </c>
    </row>
    <row r="10" spans="2:19">
      <c r="B10" s="475">
        <v>4</v>
      </c>
      <c r="C10" s="476" t="s">
        <v>1599</v>
      </c>
      <c r="D10" s="476">
        <v>5393</v>
      </c>
      <c r="E10" s="476">
        <v>5393</v>
      </c>
    </row>
    <row r="11" spans="2:19">
      <c r="B11" s="475">
        <v>5</v>
      </c>
      <c r="C11" s="476" t="s">
        <v>1600</v>
      </c>
      <c r="D11" s="476">
        <v>41084</v>
      </c>
      <c r="E11" s="476">
        <v>41084</v>
      </c>
    </row>
    <row r="12" spans="2:19">
      <c r="B12" s="475">
        <v>6</v>
      </c>
      <c r="C12" s="476" t="s">
        <v>1601</v>
      </c>
      <c r="D12" s="476">
        <v>1884305</v>
      </c>
      <c r="E12" s="476">
        <v>1884305</v>
      </c>
    </row>
    <row r="13" spans="2:19">
      <c r="B13" s="475">
        <v>7</v>
      </c>
      <c r="C13" s="476" t="s">
        <v>1602</v>
      </c>
      <c r="D13" s="476">
        <v>1211</v>
      </c>
      <c r="E13" s="476">
        <v>1211</v>
      </c>
    </row>
    <row r="14" spans="2:19">
      <c r="B14" s="475">
        <v>8</v>
      </c>
      <c r="C14" s="476" t="s">
        <v>1603</v>
      </c>
      <c r="D14" s="476">
        <v>14667</v>
      </c>
      <c r="E14" s="476">
        <v>14667</v>
      </c>
    </row>
    <row r="15" spans="2:19">
      <c r="B15" s="475">
        <v>9</v>
      </c>
      <c r="C15" s="476" t="s">
        <v>1604</v>
      </c>
      <c r="D15" s="476">
        <v>15387</v>
      </c>
      <c r="E15" s="476">
        <v>15387</v>
      </c>
    </row>
    <row r="16" spans="2:19">
      <c r="B16" s="475">
        <v>10</v>
      </c>
      <c r="C16" s="476" t="s">
        <v>1605</v>
      </c>
      <c r="D16" s="476">
        <v>0</v>
      </c>
      <c r="E16" s="476">
        <v>0</v>
      </c>
    </row>
    <row r="17" spans="2:5">
      <c r="B17" s="475">
        <v>11</v>
      </c>
      <c r="C17" s="476" t="s">
        <v>1213</v>
      </c>
      <c r="D17" s="476">
        <v>12026</v>
      </c>
      <c r="E17" s="476">
        <v>12026</v>
      </c>
    </row>
    <row r="18" spans="2:5">
      <c r="B18" s="475">
        <v>12</v>
      </c>
      <c r="C18" s="476" t="s">
        <v>1606</v>
      </c>
      <c r="D18" s="476">
        <v>1525</v>
      </c>
      <c r="E18" s="476">
        <v>1525</v>
      </c>
    </row>
    <row r="19" spans="2:5" ht="10.5">
      <c r="B19" s="475"/>
      <c r="C19" s="477" t="s">
        <v>411</v>
      </c>
      <c r="D19" s="477">
        <v>2324939</v>
      </c>
      <c r="E19" s="477">
        <v>2324939</v>
      </c>
    </row>
    <row r="20" spans="2:5" ht="10.5">
      <c r="B20" s="888" t="s">
        <v>1819</v>
      </c>
      <c r="C20" s="889"/>
      <c r="D20" s="889"/>
      <c r="E20" s="889"/>
    </row>
    <row r="21" spans="2:5">
      <c r="B21" s="475">
        <v>1</v>
      </c>
      <c r="C21" s="476" t="s">
        <v>1607</v>
      </c>
      <c r="D21" s="476">
        <v>20272</v>
      </c>
      <c r="E21" s="476">
        <v>20272</v>
      </c>
    </row>
    <row r="22" spans="2:5">
      <c r="B22" s="475">
        <v>2</v>
      </c>
      <c r="C22" s="476" t="s">
        <v>1608</v>
      </c>
      <c r="D22" s="476">
        <v>1249306</v>
      </c>
      <c r="E22" s="476">
        <v>1249306</v>
      </c>
    </row>
    <row r="23" spans="2:5">
      <c r="B23" s="475">
        <v>3</v>
      </c>
      <c r="C23" s="476" t="s">
        <v>1609</v>
      </c>
      <c r="D23" s="476">
        <v>7164</v>
      </c>
      <c r="E23" s="476">
        <v>7164</v>
      </c>
    </row>
    <row r="24" spans="2:5">
      <c r="B24" s="475">
        <v>4</v>
      </c>
      <c r="C24" s="476" t="s">
        <v>1610</v>
      </c>
      <c r="D24" s="476">
        <v>577268</v>
      </c>
      <c r="E24" s="476">
        <v>577268</v>
      </c>
    </row>
    <row r="25" spans="2:5">
      <c r="B25" s="475">
        <v>5</v>
      </c>
      <c r="C25" s="476" t="s">
        <v>1611</v>
      </c>
      <c r="D25" s="476">
        <v>17685</v>
      </c>
      <c r="E25" s="476">
        <v>17685</v>
      </c>
    </row>
    <row r="26" spans="2:5">
      <c r="B26" s="475">
        <v>6</v>
      </c>
      <c r="C26" s="476" t="s">
        <v>1612</v>
      </c>
      <c r="D26" s="476">
        <v>55123</v>
      </c>
      <c r="E26" s="476">
        <v>55123</v>
      </c>
    </row>
    <row r="27" spans="2:5">
      <c r="B27" s="475">
        <v>7</v>
      </c>
      <c r="C27" s="476" t="s">
        <v>1613</v>
      </c>
      <c r="D27" s="476">
        <v>0</v>
      </c>
      <c r="E27" s="476">
        <v>0</v>
      </c>
    </row>
    <row r="28" spans="2:5">
      <c r="B28" s="475">
        <v>8</v>
      </c>
      <c r="C28" s="476" t="s">
        <v>1614</v>
      </c>
      <c r="D28" s="476">
        <v>54348</v>
      </c>
      <c r="E28" s="476">
        <v>54348</v>
      </c>
    </row>
    <row r="29" spans="2:5" ht="10.5">
      <c r="B29" s="475"/>
      <c r="C29" s="477" t="s">
        <v>412</v>
      </c>
      <c r="D29" s="477">
        <v>1981166</v>
      </c>
      <c r="E29" s="477">
        <v>1981166</v>
      </c>
    </row>
    <row r="30" spans="2:5" ht="10.5">
      <c r="B30" s="888" t="s">
        <v>413</v>
      </c>
      <c r="C30" s="889"/>
      <c r="D30" s="889"/>
      <c r="E30" s="889"/>
    </row>
    <row r="31" spans="2:5">
      <c r="B31" s="475">
        <v>1</v>
      </c>
      <c r="C31" s="476" t="s">
        <v>1615</v>
      </c>
      <c r="D31" s="476">
        <v>23615</v>
      </c>
      <c r="E31" s="476">
        <v>23615</v>
      </c>
    </row>
    <row r="32" spans="2:5">
      <c r="B32" s="475">
        <v>2</v>
      </c>
      <c r="C32" s="476" t="s">
        <v>1616</v>
      </c>
      <c r="D32" s="476">
        <v>120516</v>
      </c>
      <c r="E32" s="476">
        <v>120516</v>
      </c>
    </row>
    <row r="33" spans="2:5">
      <c r="B33" s="475">
        <v>3</v>
      </c>
      <c r="C33" s="476" t="s">
        <v>1617</v>
      </c>
      <c r="D33" s="476">
        <v>13124</v>
      </c>
      <c r="E33" s="476">
        <v>13124</v>
      </c>
    </row>
    <row r="34" spans="2:5">
      <c r="B34" s="475">
        <v>4</v>
      </c>
      <c r="C34" s="476" t="s">
        <v>1618</v>
      </c>
      <c r="D34" s="476">
        <v>186518</v>
      </c>
      <c r="E34" s="476">
        <v>186518</v>
      </c>
    </row>
    <row r="35" spans="2:5" ht="10.5">
      <c r="B35" s="475"/>
      <c r="C35" s="477" t="s">
        <v>414</v>
      </c>
      <c r="D35" s="477">
        <v>343773</v>
      </c>
      <c r="E35" s="477">
        <v>343773</v>
      </c>
    </row>
  </sheetData>
  <mergeCells count="4">
    <mergeCell ref="B6:E6"/>
    <mergeCell ref="B20:E20"/>
    <mergeCell ref="B30:E30"/>
    <mergeCell ref="C4:C5"/>
  </mergeCells>
  <hyperlinks>
    <hyperlink ref="G2" location="Index!A1" display="Index" xr:uid="{4C465DD6-A773-4615-AE43-3FDA2C5FCF03}"/>
  </hyperlinks>
  <pageMargins left="0.7" right="0.7" top="0.75" bottom="0.75" header="0.3" footer="0.3"/>
  <pageSetup paperSize="9" scale="51" orientation="portrait" r:id="rId1"/>
  <headerFooter>
    <oddHeader>&amp;CEN</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1CABD-B732-4EAA-83EB-D88DC79E64B0}">
  <sheetPr>
    <tabColor theme="4"/>
    <pageSetUpPr fitToPage="1"/>
  </sheetPr>
  <dimension ref="A2:V59"/>
  <sheetViews>
    <sheetView showGridLines="0" zoomScaleNormal="100" zoomScalePageLayoutView="90" workbookViewId="0">
      <selection activeCell="E55" sqref="E55"/>
    </sheetView>
  </sheetViews>
  <sheetFormatPr defaultColWidth="8.81640625" defaultRowHeight="14.5"/>
  <cols>
    <col min="1" max="1" width="2.81640625" style="160" customWidth="1"/>
    <col min="2" max="2" width="8.26953125" style="153" customWidth="1"/>
    <col min="3" max="3" width="73.81640625" style="153" customWidth="1"/>
    <col min="4" max="5" width="20.81640625" style="153" customWidth="1"/>
    <col min="6" max="6" width="19.7265625" style="153" customWidth="1"/>
    <col min="7" max="14" width="18.453125" style="153" bestFit="1" customWidth="1"/>
    <col min="15" max="20" width="16.54296875" style="153" bestFit="1" customWidth="1"/>
    <col min="21" max="16384" width="8.81640625" style="153"/>
  </cols>
  <sheetData>
    <row r="2" spans="2:22">
      <c r="B2" s="161" t="s">
        <v>1685</v>
      </c>
      <c r="C2" s="162"/>
      <c r="D2" s="162"/>
      <c r="E2" s="162"/>
      <c r="F2" s="163"/>
      <c r="G2" s="164"/>
      <c r="H2" s="164"/>
      <c r="I2" s="164"/>
      <c r="J2" s="164"/>
      <c r="K2" s="164"/>
      <c r="L2" s="164"/>
      <c r="M2" s="164"/>
      <c r="N2" s="164"/>
      <c r="O2" s="164"/>
      <c r="P2" s="164"/>
      <c r="Q2" s="164"/>
      <c r="R2" s="164"/>
      <c r="S2" s="164"/>
      <c r="T2" s="164"/>
      <c r="U2" s="164"/>
      <c r="V2" s="164" t="s">
        <v>1686</v>
      </c>
    </row>
    <row r="4" spans="2:22" ht="14.5" customHeight="1">
      <c r="D4" s="892" t="s">
        <v>1687</v>
      </c>
      <c r="E4" s="893"/>
      <c r="F4" s="893"/>
      <c r="G4" s="893"/>
      <c r="H4" s="893"/>
      <c r="I4" s="894"/>
      <c r="J4" s="895" t="s">
        <v>1688</v>
      </c>
      <c r="K4" s="895"/>
      <c r="L4" s="895"/>
      <c r="M4" s="895"/>
      <c r="N4" s="895"/>
      <c r="O4" s="895"/>
      <c r="P4" s="895"/>
      <c r="Q4" s="895"/>
      <c r="R4" s="895"/>
      <c r="S4" s="895"/>
      <c r="T4" s="895"/>
    </row>
    <row r="5" spans="2:22">
      <c r="B5" s="10">
        <v>1</v>
      </c>
      <c r="C5" s="8" t="s">
        <v>415</v>
      </c>
      <c r="D5" s="11" t="s">
        <v>1689</v>
      </c>
      <c r="E5" s="11" t="s">
        <v>1689</v>
      </c>
      <c r="F5" s="11" t="s">
        <v>1689</v>
      </c>
      <c r="G5" s="11" t="s">
        <v>1689</v>
      </c>
      <c r="H5" s="11" t="s">
        <v>1689</v>
      </c>
      <c r="I5" s="11" t="s">
        <v>1689</v>
      </c>
      <c r="J5" s="11" t="s">
        <v>1689</v>
      </c>
      <c r="K5" s="11" t="s">
        <v>1689</v>
      </c>
      <c r="L5" s="11" t="s">
        <v>1689</v>
      </c>
      <c r="M5" s="11" t="s">
        <v>1689</v>
      </c>
      <c r="N5" s="11" t="s">
        <v>1689</v>
      </c>
      <c r="O5" s="11" t="s">
        <v>1689</v>
      </c>
      <c r="P5" s="11" t="s">
        <v>1689</v>
      </c>
      <c r="Q5" s="11" t="s">
        <v>1689</v>
      </c>
      <c r="R5" s="11" t="s">
        <v>1689</v>
      </c>
      <c r="S5" s="11" t="s">
        <v>1689</v>
      </c>
      <c r="T5" s="11" t="s">
        <v>1689</v>
      </c>
    </row>
    <row r="6" spans="2:22">
      <c r="B6" s="10">
        <v>2</v>
      </c>
      <c r="C6" s="8" t="s">
        <v>416</v>
      </c>
      <c r="D6" s="11" t="s">
        <v>1690</v>
      </c>
      <c r="E6" s="11" t="s">
        <v>1691</v>
      </c>
      <c r="F6" s="11" t="s">
        <v>1692</v>
      </c>
      <c r="G6" s="11" t="s">
        <v>1693</v>
      </c>
      <c r="H6" s="11" t="s">
        <v>1694</v>
      </c>
      <c r="I6" s="11" t="s">
        <v>1695</v>
      </c>
      <c r="J6" s="11" t="s">
        <v>1696</v>
      </c>
      <c r="K6" s="11" t="s">
        <v>1697</v>
      </c>
      <c r="L6" s="11" t="s">
        <v>1698</v>
      </c>
      <c r="M6" s="11" t="s">
        <v>1699</v>
      </c>
      <c r="N6" s="11" t="s">
        <v>1700</v>
      </c>
      <c r="O6" s="11" t="s">
        <v>1701</v>
      </c>
      <c r="P6" s="11" t="s">
        <v>1702</v>
      </c>
      <c r="Q6" s="11" t="s">
        <v>1703</v>
      </c>
      <c r="R6" s="11" t="s">
        <v>1704</v>
      </c>
      <c r="S6" s="11" t="s">
        <v>1705</v>
      </c>
      <c r="T6" s="11" t="s">
        <v>1706</v>
      </c>
    </row>
    <row r="7" spans="2:22">
      <c r="B7" s="10" t="s">
        <v>417</v>
      </c>
      <c r="C7" s="8" t="s">
        <v>418</v>
      </c>
      <c r="D7" s="11" t="s">
        <v>1707</v>
      </c>
      <c r="E7" s="11" t="s">
        <v>1707</v>
      </c>
      <c r="F7" s="11" t="s">
        <v>1707</v>
      </c>
      <c r="G7" s="11" t="s">
        <v>1707</v>
      </c>
      <c r="H7" s="11" t="s">
        <v>1707</v>
      </c>
      <c r="I7" s="11" t="s">
        <v>1707</v>
      </c>
      <c r="J7" s="165" t="s">
        <v>1707</v>
      </c>
      <c r="K7" s="165" t="s">
        <v>1707</v>
      </c>
      <c r="L7" s="165" t="s">
        <v>1786</v>
      </c>
      <c r="M7" s="165" t="s">
        <v>1707</v>
      </c>
      <c r="N7" s="165" t="s">
        <v>1786</v>
      </c>
      <c r="O7" s="165" t="s">
        <v>1707</v>
      </c>
      <c r="P7" s="165" t="s">
        <v>1707</v>
      </c>
      <c r="Q7" s="165" t="s">
        <v>1786</v>
      </c>
      <c r="R7" s="165" t="s">
        <v>1786</v>
      </c>
      <c r="S7" s="165" t="s">
        <v>1707</v>
      </c>
      <c r="T7" s="165" t="s">
        <v>1707</v>
      </c>
    </row>
    <row r="8" spans="2:22">
      <c r="B8" s="10">
        <v>3</v>
      </c>
      <c r="C8" s="8" t="s">
        <v>419</v>
      </c>
      <c r="D8" s="11" t="s">
        <v>1708</v>
      </c>
      <c r="E8" s="11" t="s">
        <v>1708</v>
      </c>
      <c r="F8" s="11" t="s">
        <v>1708</v>
      </c>
      <c r="G8" s="11" t="s">
        <v>1708</v>
      </c>
      <c r="H8" s="11" t="s">
        <v>1708</v>
      </c>
      <c r="I8" s="11" t="s">
        <v>1708</v>
      </c>
      <c r="J8" s="11" t="s">
        <v>1709</v>
      </c>
      <c r="K8" s="11" t="s">
        <v>1709</v>
      </c>
      <c r="L8" s="11" t="s">
        <v>1709</v>
      </c>
      <c r="M8" s="11" t="s">
        <v>1709</v>
      </c>
      <c r="N8" s="11" t="s">
        <v>1709</v>
      </c>
      <c r="O8" s="11" t="s">
        <v>1709</v>
      </c>
      <c r="P8" s="11" t="s">
        <v>1709</v>
      </c>
      <c r="Q8" s="11" t="s">
        <v>1709</v>
      </c>
      <c r="R8" s="11" t="s">
        <v>1709</v>
      </c>
      <c r="S8" s="11" t="s">
        <v>1709</v>
      </c>
      <c r="T8" s="11" t="s">
        <v>1709</v>
      </c>
    </row>
    <row r="9" spans="2:22">
      <c r="B9" s="10" t="s">
        <v>420</v>
      </c>
      <c r="C9" s="8" t="s">
        <v>421</v>
      </c>
      <c r="D9" s="11"/>
      <c r="E9" s="11"/>
      <c r="F9" s="11" t="s">
        <v>1673</v>
      </c>
      <c r="G9" s="11" t="s">
        <v>1673</v>
      </c>
      <c r="H9" s="11" t="s">
        <v>1673</v>
      </c>
      <c r="I9" s="11" t="s">
        <v>1673</v>
      </c>
      <c r="J9" s="165" t="s">
        <v>1673</v>
      </c>
      <c r="K9" s="165" t="s">
        <v>1673</v>
      </c>
      <c r="L9" s="165" t="s">
        <v>1673</v>
      </c>
      <c r="M9" s="165"/>
      <c r="N9" s="165" t="s">
        <v>1673</v>
      </c>
      <c r="O9" s="165" t="s">
        <v>1673</v>
      </c>
      <c r="P9" s="165" t="s">
        <v>1673</v>
      </c>
      <c r="Q9" s="165" t="s">
        <v>1673</v>
      </c>
      <c r="R9" s="165" t="s">
        <v>1673</v>
      </c>
      <c r="S9" s="165" t="s">
        <v>1673</v>
      </c>
      <c r="T9" s="165" t="s">
        <v>1673</v>
      </c>
    </row>
    <row r="10" spans="2:22">
      <c r="B10" s="10"/>
      <c r="C10" s="8" t="s">
        <v>422</v>
      </c>
      <c r="D10" s="11"/>
      <c r="E10" s="11"/>
      <c r="F10" s="11"/>
      <c r="G10" s="11"/>
      <c r="H10" s="11"/>
      <c r="I10" s="11"/>
      <c r="J10" s="11"/>
      <c r="K10" s="11"/>
      <c r="L10" s="11"/>
      <c r="M10" s="11"/>
      <c r="N10" s="11"/>
      <c r="O10" s="11"/>
      <c r="P10" s="11"/>
      <c r="Q10" s="11"/>
      <c r="R10" s="11"/>
      <c r="S10" s="11"/>
      <c r="T10" s="11"/>
    </row>
    <row r="11" spans="2:22">
      <c r="B11" s="10">
        <v>4</v>
      </c>
      <c r="C11" s="8" t="s">
        <v>423</v>
      </c>
      <c r="D11" s="11" t="s">
        <v>1710</v>
      </c>
      <c r="E11" s="11" t="s">
        <v>1711</v>
      </c>
      <c r="F11" s="11" t="s">
        <v>1711</v>
      </c>
      <c r="G11" s="11" t="s">
        <v>1711</v>
      </c>
      <c r="H11" s="11" t="s">
        <v>1711</v>
      </c>
      <c r="I11" s="11" t="s">
        <v>1711</v>
      </c>
      <c r="J11" s="11" t="s">
        <v>1712</v>
      </c>
      <c r="K11" s="11" t="s">
        <v>1712</v>
      </c>
      <c r="L11" s="11" t="s">
        <v>1712</v>
      </c>
      <c r="M11" s="11" t="s">
        <v>1712</v>
      </c>
      <c r="N11" s="11" t="s">
        <v>1712</v>
      </c>
      <c r="O11" s="11" t="s">
        <v>1712</v>
      </c>
      <c r="P11" s="11" t="s">
        <v>1712</v>
      </c>
      <c r="Q11" s="166" t="s">
        <v>1713</v>
      </c>
      <c r="R11" s="166" t="s">
        <v>1713</v>
      </c>
      <c r="S11" s="166" t="s">
        <v>1713</v>
      </c>
      <c r="T11" s="166" t="s">
        <v>1713</v>
      </c>
    </row>
    <row r="12" spans="2:22">
      <c r="B12" s="10">
        <v>5</v>
      </c>
      <c r="C12" s="8" t="s">
        <v>424</v>
      </c>
      <c r="D12" s="11"/>
      <c r="E12" s="11"/>
      <c r="F12" s="11"/>
      <c r="G12" s="11"/>
      <c r="H12" s="11"/>
      <c r="I12" s="11"/>
      <c r="J12" s="11"/>
      <c r="K12" s="11"/>
      <c r="L12" s="11"/>
      <c r="M12" s="11"/>
      <c r="N12" s="11"/>
      <c r="O12" s="11"/>
      <c r="P12" s="11"/>
      <c r="Q12" s="11"/>
      <c r="R12" s="11"/>
      <c r="S12" s="11"/>
      <c r="T12" s="11"/>
    </row>
    <row r="13" spans="2:22">
      <c r="B13" s="10">
        <v>6</v>
      </c>
      <c r="C13" s="8" t="s">
        <v>425</v>
      </c>
      <c r="D13" s="11"/>
      <c r="E13" s="11"/>
      <c r="F13" s="11"/>
      <c r="G13" s="11"/>
      <c r="H13" s="11"/>
      <c r="I13" s="11"/>
      <c r="J13" s="11"/>
      <c r="K13" s="11"/>
      <c r="L13" s="11"/>
      <c r="M13" s="11"/>
      <c r="N13" s="11"/>
      <c r="O13" s="11"/>
      <c r="P13" s="11"/>
      <c r="Q13" s="11"/>
      <c r="R13" s="11"/>
      <c r="S13" s="11"/>
      <c r="T13" s="11"/>
    </row>
    <row r="14" spans="2:22">
      <c r="B14" s="10">
        <v>7</v>
      </c>
      <c r="C14" s="8" t="s">
        <v>426</v>
      </c>
      <c r="D14" s="11"/>
      <c r="E14" s="11"/>
      <c r="F14" s="11"/>
      <c r="G14" s="11"/>
      <c r="H14" s="11"/>
      <c r="I14" s="11"/>
      <c r="J14" s="11"/>
      <c r="K14" s="11"/>
      <c r="L14" s="11"/>
      <c r="M14" s="11"/>
      <c r="N14" s="11"/>
      <c r="O14" s="11"/>
      <c r="P14" s="11"/>
      <c r="Q14" s="11"/>
      <c r="R14" s="11"/>
      <c r="S14" s="11"/>
      <c r="T14" s="11"/>
    </row>
    <row r="15" spans="2:22">
      <c r="B15" s="10">
        <v>8</v>
      </c>
      <c r="C15" s="8" t="s">
        <v>427</v>
      </c>
      <c r="D15" s="11" t="s">
        <v>1714</v>
      </c>
      <c r="E15" s="11" t="s">
        <v>1715</v>
      </c>
      <c r="F15" s="11" t="s">
        <v>1716</v>
      </c>
      <c r="G15" s="11" t="s">
        <v>1717</v>
      </c>
      <c r="H15" s="11" t="s">
        <v>1718</v>
      </c>
      <c r="I15" s="11" t="s">
        <v>1719</v>
      </c>
      <c r="J15" s="11" t="s">
        <v>1720</v>
      </c>
      <c r="K15" s="11" t="s">
        <v>1721</v>
      </c>
      <c r="L15" s="11" t="s">
        <v>1722</v>
      </c>
      <c r="M15" s="11" t="s">
        <v>1723</v>
      </c>
      <c r="N15" s="11" t="s">
        <v>1724</v>
      </c>
      <c r="O15" s="11" t="s">
        <v>1725</v>
      </c>
      <c r="P15" s="11" t="s">
        <v>1726</v>
      </c>
      <c r="Q15" s="11" t="s">
        <v>1727</v>
      </c>
      <c r="R15" s="11" t="s">
        <v>1728</v>
      </c>
      <c r="S15" s="11" t="s">
        <v>1729</v>
      </c>
      <c r="T15" s="11" t="s">
        <v>1730</v>
      </c>
    </row>
    <row r="16" spans="2:22">
      <c r="B16" s="10">
        <v>9</v>
      </c>
      <c r="C16" s="8" t="s">
        <v>428</v>
      </c>
      <c r="D16" s="11" t="s">
        <v>1731</v>
      </c>
      <c r="E16" s="11" t="s">
        <v>1732</v>
      </c>
      <c r="F16" s="11" t="s">
        <v>1733</v>
      </c>
      <c r="G16" s="11" t="s">
        <v>1734</v>
      </c>
      <c r="H16" s="11" t="s">
        <v>1733</v>
      </c>
      <c r="I16" s="11" t="s">
        <v>1735</v>
      </c>
      <c r="J16" s="11" t="s">
        <v>1736</v>
      </c>
      <c r="K16" s="11" t="s">
        <v>1737</v>
      </c>
      <c r="L16" s="11" t="s">
        <v>1738</v>
      </c>
      <c r="M16" s="11" t="s">
        <v>1736</v>
      </c>
      <c r="N16" s="11" t="s">
        <v>1736</v>
      </c>
      <c r="O16" s="11" t="s">
        <v>1736</v>
      </c>
      <c r="P16" s="11" t="s">
        <v>1736</v>
      </c>
      <c r="Q16" s="11" t="s">
        <v>1739</v>
      </c>
      <c r="R16" s="11" t="s">
        <v>1740</v>
      </c>
      <c r="S16" s="11" t="s">
        <v>1741</v>
      </c>
      <c r="T16" s="11" t="s">
        <v>1742</v>
      </c>
    </row>
    <row r="17" spans="2:20">
      <c r="B17" s="10" t="s">
        <v>429</v>
      </c>
      <c r="C17" s="8" t="s">
        <v>430</v>
      </c>
      <c r="D17" s="11">
        <v>100</v>
      </c>
      <c r="E17" s="11">
        <v>100</v>
      </c>
      <c r="F17" s="11">
        <v>100</v>
      </c>
      <c r="G17" s="11">
        <v>100</v>
      </c>
      <c r="H17" s="11">
        <v>100</v>
      </c>
      <c r="I17" s="11">
        <v>100.03</v>
      </c>
      <c r="J17" s="11">
        <v>99.677999999999997</v>
      </c>
      <c r="K17" s="11">
        <v>100</v>
      </c>
      <c r="L17" s="11">
        <v>100</v>
      </c>
      <c r="M17" s="11">
        <v>99.557000000000002</v>
      </c>
      <c r="N17" s="11">
        <v>99.513999999999996</v>
      </c>
      <c r="O17" s="11">
        <v>99.975999999999999</v>
      </c>
      <c r="P17" s="11">
        <v>99.91</v>
      </c>
      <c r="Q17" s="11">
        <v>100</v>
      </c>
      <c r="R17" s="11">
        <v>100</v>
      </c>
      <c r="S17" s="11">
        <v>100</v>
      </c>
      <c r="T17" s="11">
        <v>100</v>
      </c>
    </row>
    <row r="18" spans="2:20">
      <c r="B18" s="10" t="s">
        <v>431</v>
      </c>
      <c r="C18" s="8" t="s">
        <v>432</v>
      </c>
      <c r="D18" s="11">
        <v>100</v>
      </c>
      <c r="E18" s="11">
        <v>100</v>
      </c>
      <c r="F18" s="11">
        <v>100</v>
      </c>
      <c r="G18" s="11">
        <v>100</v>
      </c>
      <c r="H18" s="11">
        <v>100</v>
      </c>
      <c r="I18" s="11">
        <v>100</v>
      </c>
      <c r="J18" s="11">
        <v>100</v>
      </c>
      <c r="K18" s="11">
        <v>100</v>
      </c>
      <c r="L18" s="11">
        <v>100</v>
      </c>
      <c r="M18" s="11">
        <v>100</v>
      </c>
      <c r="N18" s="11">
        <v>100</v>
      </c>
      <c r="O18" s="11">
        <v>100</v>
      </c>
      <c r="P18" s="11">
        <v>100</v>
      </c>
      <c r="Q18" s="11">
        <v>100</v>
      </c>
      <c r="R18" s="11">
        <v>100</v>
      </c>
      <c r="S18" s="11">
        <v>100</v>
      </c>
      <c r="T18" s="11">
        <v>100</v>
      </c>
    </row>
    <row r="19" spans="2:20">
      <c r="B19" s="10">
        <v>10</v>
      </c>
      <c r="C19" s="8" t="s">
        <v>433</v>
      </c>
      <c r="D19" s="11" t="s">
        <v>1743</v>
      </c>
      <c r="E19" s="11" t="s">
        <v>1743</v>
      </c>
      <c r="F19" s="11" t="s">
        <v>1743</v>
      </c>
      <c r="G19" s="11" t="s">
        <v>1743</v>
      </c>
      <c r="H19" s="11" t="s">
        <v>1743</v>
      </c>
      <c r="I19" s="11" t="s">
        <v>1743</v>
      </c>
      <c r="J19" s="11" t="s">
        <v>1743</v>
      </c>
      <c r="K19" s="11" t="s">
        <v>1743</v>
      </c>
      <c r="L19" s="11" t="s">
        <v>1743</v>
      </c>
      <c r="M19" s="11" t="s">
        <v>1743</v>
      </c>
      <c r="N19" s="11" t="s">
        <v>1743</v>
      </c>
      <c r="O19" s="11" t="s">
        <v>1743</v>
      </c>
      <c r="P19" s="11" t="s">
        <v>1743</v>
      </c>
      <c r="Q19" s="11" t="s">
        <v>1743</v>
      </c>
      <c r="R19" s="11" t="s">
        <v>1743</v>
      </c>
      <c r="S19" s="11" t="s">
        <v>1743</v>
      </c>
      <c r="T19" s="11" t="s">
        <v>1743</v>
      </c>
    </row>
    <row r="20" spans="2:20">
      <c r="B20" s="10">
        <v>11</v>
      </c>
      <c r="C20" s="8" t="s">
        <v>434</v>
      </c>
      <c r="D20" s="167">
        <v>45706</v>
      </c>
      <c r="E20" s="167">
        <v>43810</v>
      </c>
      <c r="F20" s="167">
        <v>45008</v>
      </c>
      <c r="G20" s="167">
        <v>45358</v>
      </c>
      <c r="H20" s="167">
        <v>45358</v>
      </c>
      <c r="I20" s="167">
        <v>45645</v>
      </c>
      <c r="J20" s="167">
        <v>45964</v>
      </c>
      <c r="K20" s="167">
        <v>45897</v>
      </c>
      <c r="L20" s="167">
        <v>45897</v>
      </c>
      <c r="M20" s="167">
        <v>44525</v>
      </c>
      <c r="N20" s="167">
        <v>45832</v>
      </c>
      <c r="O20" s="167">
        <v>45364</v>
      </c>
      <c r="P20" s="167">
        <v>45573</v>
      </c>
      <c r="Q20" s="167">
        <v>45736</v>
      </c>
      <c r="R20" s="167">
        <v>45742</v>
      </c>
      <c r="S20" s="167">
        <v>45548</v>
      </c>
      <c r="T20" s="167">
        <v>45548</v>
      </c>
    </row>
    <row r="21" spans="2:20">
      <c r="B21" s="10">
        <v>12</v>
      </c>
      <c r="C21" s="8" t="s">
        <v>435</v>
      </c>
      <c r="D21" s="11" t="s">
        <v>1744</v>
      </c>
      <c r="E21" s="11" t="s">
        <v>1745</v>
      </c>
      <c r="F21" s="11" t="s">
        <v>1745</v>
      </c>
      <c r="G21" s="11" t="s">
        <v>1745</v>
      </c>
      <c r="H21" s="11" t="s">
        <v>1745</v>
      </c>
      <c r="I21" s="11" t="s">
        <v>1745</v>
      </c>
      <c r="J21" s="11" t="s">
        <v>1745</v>
      </c>
      <c r="K21" s="11" t="s">
        <v>1745</v>
      </c>
      <c r="L21" s="11" t="s">
        <v>1745</v>
      </c>
      <c r="M21" s="11" t="s">
        <v>1745</v>
      </c>
      <c r="N21" s="11" t="s">
        <v>1745</v>
      </c>
      <c r="O21" s="11" t="s">
        <v>1745</v>
      </c>
      <c r="P21" s="11" t="s">
        <v>1745</v>
      </c>
      <c r="Q21" s="11" t="s">
        <v>1745</v>
      </c>
      <c r="R21" s="11" t="s">
        <v>1745</v>
      </c>
      <c r="S21" s="11" t="s">
        <v>1745</v>
      </c>
      <c r="T21" s="11" t="s">
        <v>1745</v>
      </c>
    </row>
    <row r="22" spans="2:20" ht="30">
      <c r="B22" s="10">
        <v>13</v>
      </c>
      <c r="C22" s="8" t="s">
        <v>436</v>
      </c>
      <c r="D22" s="167" t="s">
        <v>1746</v>
      </c>
      <c r="E22" s="167">
        <v>47463</v>
      </c>
      <c r="F22" s="167">
        <v>48661</v>
      </c>
      <c r="G22" s="167">
        <v>49375</v>
      </c>
      <c r="H22" s="167">
        <v>49375</v>
      </c>
      <c r="I22" s="167">
        <v>49845</v>
      </c>
      <c r="J22" s="167">
        <v>48521</v>
      </c>
      <c r="K22" s="168" t="s">
        <v>1747</v>
      </c>
      <c r="L22" s="168" t="s">
        <v>1747</v>
      </c>
      <c r="M22" s="167">
        <v>46167</v>
      </c>
      <c r="N22" s="167">
        <v>47658</v>
      </c>
      <c r="O22" s="167">
        <v>46886</v>
      </c>
      <c r="P22" s="167">
        <v>47399</v>
      </c>
      <c r="Q22" s="168" t="s">
        <v>1748</v>
      </c>
      <c r="R22" s="168" t="s">
        <v>1749</v>
      </c>
      <c r="S22" s="167">
        <v>47009</v>
      </c>
      <c r="T22" s="167">
        <v>47009</v>
      </c>
    </row>
    <row r="23" spans="2:20">
      <c r="B23" s="10">
        <v>14</v>
      </c>
      <c r="C23" s="8" t="s">
        <v>437</v>
      </c>
      <c r="D23" s="11" t="s">
        <v>1673</v>
      </c>
      <c r="E23" s="11" t="s">
        <v>1673</v>
      </c>
      <c r="F23" s="11" t="s">
        <v>1673</v>
      </c>
      <c r="G23" s="11" t="s">
        <v>1673</v>
      </c>
      <c r="H23" s="11" t="s">
        <v>1673</v>
      </c>
      <c r="I23" s="11" t="s">
        <v>1673</v>
      </c>
      <c r="J23" s="11" t="s">
        <v>1674</v>
      </c>
      <c r="K23" s="11" t="s">
        <v>1674</v>
      </c>
      <c r="L23" s="11" t="s">
        <v>1674</v>
      </c>
      <c r="M23" s="11" t="s">
        <v>1674</v>
      </c>
      <c r="N23" s="11" t="s">
        <v>1674</v>
      </c>
      <c r="O23" s="11" t="s">
        <v>1674</v>
      </c>
      <c r="P23" s="11" t="s">
        <v>1674</v>
      </c>
      <c r="Q23" s="11" t="s">
        <v>1674</v>
      </c>
      <c r="R23" s="11" t="s">
        <v>1674</v>
      </c>
      <c r="S23" s="11" t="s">
        <v>1673</v>
      </c>
      <c r="T23" s="11" t="s">
        <v>1673</v>
      </c>
    </row>
    <row r="24" spans="2:20" ht="11.25" customHeight="1">
      <c r="B24" s="10">
        <v>15</v>
      </c>
      <c r="C24" s="8" t="s">
        <v>438</v>
      </c>
      <c r="D24" s="167">
        <v>47532</v>
      </c>
      <c r="E24" s="167">
        <v>45637</v>
      </c>
      <c r="F24" s="167">
        <v>46835</v>
      </c>
      <c r="G24" s="167">
        <v>47549</v>
      </c>
      <c r="H24" s="167">
        <v>47549</v>
      </c>
      <c r="I24" s="167">
        <v>48018</v>
      </c>
      <c r="J24" s="167" t="s">
        <v>102</v>
      </c>
      <c r="K24" s="167" t="s">
        <v>102</v>
      </c>
      <c r="L24" s="167" t="s">
        <v>102</v>
      </c>
      <c r="M24" s="167" t="s">
        <v>102</v>
      </c>
      <c r="N24" s="167" t="s">
        <v>102</v>
      </c>
      <c r="O24" s="167" t="s">
        <v>102</v>
      </c>
      <c r="P24" s="167" t="s">
        <v>102</v>
      </c>
      <c r="Q24" s="167" t="s">
        <v>102</v>
      </c>
      <c r="R24" s="167" t="s">
        <v>102</v>
      </c>
      <c r="S24" s="167">
        <v>46643</v>
      </c>
      <c r="T24" s="167">
        <v>46643</v>
      </c>
    </row>
    <row r="25" spans="2:20">
      <c r="B25" s="10">
        <v>16</v>
      </c>
      <c r="C25" s="8" t="s">
        <v>439</v>
      </c>
      <c r="D25" s="11" t="s">
        <v>1750</v>
      </c>
      <c r="E25" s="11"/>
      <c r="F25" s="11"/>
      <c r="G25" s="11"/>
      <c r="H25" s="11"/>
      <c r="I25" s="11"/>
      <c r="J25" s="11"/>
      <c r="K25" s="11"/>
      <c r="L25" s="11"/>
      <c r="M25" s="11"/>
      <c r="N25" s="11"/>
      <c r="O25" s="11"/>
      <c r="P25" s="11"/>
      <c r="Q25" s="11"/>
      <c r="R25" s="11"/>
      <c r="S25" s="11"/>
      <c r="T25" s="11"/>
    </row>
    <row r="26" spans="2:20">
      <c r="B26" s="10"/>
      <c r="C26" s="8" t="s">
        <v>440</v>
      </c>
      <c r="D26" s="11"/>
      <c r="E26" s="11"/>
      <c r="F26" s="11"/>
      <c r="G26" s="11"/>
      <c r="H26" s="11"/>
      <c r="I26" s="11"/>
      <c r="J26" s="11"/>
      <c r="K26" s="11"/>
      <c r="L26" s="11"/>
      <c r="M26" s="11"/>
      <c r="N26" s="11"/>
      <c r="O26" s="11"/>
      <c r="P26" s="11"/>
      <c r="Q26" s="11"/>
      <c r="R26" s="11"/>
      <c r="S26" s="11"/>
      <c r="T26" s="11"/>
    </row>
    <row r="27" spans="2:20" ht="11.25" customHeight="1">
      <c r="B27" s="10">
        <v>17</v>
      </c>
      <c r="C27" s="8" t="s">
        <v>441</v>
      </c>
      <c r="D27" s="11" t="s">
        <v>975</v>
      </c>
      <c r="E27" s="11" t="s">
        <v>975</v>
      </c>
      <c r="F27" s="11" t="s">
        <v>975</v>
      </c>
      <c r="G27" s="11" t="s">
        <v>975</v>
      </c>
      <c r="H27" s="11" t="s">
        <v>975</v>
      </c>
      <c r="I27" s="11" t="s">
        <v>975</v>
      </c>
      <c r="J27" s="11" t="s">
        <v>975</v>
      </c>
      <c r="K27" s="11" t="s">
        <v>1751</v>
      </c>
      <c r="L27" s="11" t="s">
        <v>1751</v>
      </c>
      <c r="M27" s="11" t="s">
        <v>975</v>
      </c>
      <c r="N27" s="11" t="s">
        <v>975</v>
      </c>
      <c r="O27" s="11" t="s">
        <v>975</v>
      </c>
      <c r="P27" s="11" t="s">
        <v>975</v>
      </c>
      <c r="Q27" s="11" t="s">
        <v>1751</v>
      </c>
      <c r="R27" s="11" t="s">
        <v>1751</v>
      </c>
      <c r="S27" s="11" t="s">
        <v>1751</v>
      </c>
      <c r="T27" s="11" t="s">
        <v>1751</v>
      </c>
    </row>
    <row r="28" spans="2:20">
      <c r="B28" s="10">
        <v>18</v>
      </c>
      <c r="C28" s="8" t="s">
        <v>442</v>
      </c>
      <c r="D28" s="11" t="s">
        <v>1752</v>
      </c>
      <c r="E28" s="11" t="s">
        <v>1753</v>
      </c>
      <c r="F28" s="11" t="s">
        <v>1754</v>
      </c>
      <c r="G28" s="11" t="s">
        <v>1755</v>
      </c>
      <c r="H28" s="11" t="s">
        <v>1756</v>
      </c>
      <c r="I28" s="11" t="s">
        <v>1757</v>
      </c>
      <c r="J28" s="169" t="s">
        <v>1758</v>
      </c>
      <c r="K28" s="11" t="s">
        <v>1759</v>
      </c>
      <c r="L28" s="11" t="s">
        <v>1760</v>
      </c>
      <c r="M28" s="11" t="s">
        <v>1761</v>
      </c>
      <c r="N28" s="11" t="s">
        <v>1762</v>
      </c>
      <c r="O28" s="11" t="s">
        <v>1763</v>
      </c>
      <c r="P28" s="11" t="s">
        <v>1764</v>
      </c>
      <c r="Q28" s="11" t="s">
        <v>1765</v>
      </c>
      <c r="R28" s="11" t="s">
        <v>1766</v>
      </c>
      <c r="S28" s="11" t="s">
        <v>1767</v>
      </c>
      <c r="T28" s="11" t="s">
        <v>1768</v>
      </c>
    </row>
    <row r="29" spans="2:20">
      <c r="B29" s="10">
        <v>19</v>
      </c>
      <c r="C29" s="8" t="s">
        <v>443</v>
      </c>
      <c r="D29" s="11" t="s">
        <v>1674</v>
      </c>
      <c r="E29" s="11" t="s">
        <v>1674</v>
      </c>
      <c r="F29" s="11" t="s">
        <v>1674</v>
      </c>
      <c r="G29" s="11" t="s">
        <v>1674</v>
      </c>
      <c r="H29" s="11" t="s">
        <v>1674</v>
      </c>
      <c r="I29" s="11" t="s">
        <v>1674</v>
      </c>
      <c r="J29" s="11" t="s">
        <v>1674</v>
      </c>
      <c r="K29" s="11" t="s">
        <v>1674</v>
      </c>
      <c r="L29" s="11" t="s">
        <v>1674</v>
      </c>
      <c r="M29" s="11" t="s">
        <v>1674</v>
      </c>
      <c r="N29" s="11" t="s">
        <v>1674</v>
      </c>
      <c r="O29" s="11" t="s">
        <v>1674</v>
      </c>
      <c r="P29" s="11" t="s">
        <v>1674</v>
      </c>
      <c r="Q29" s="11" t="s">
        <v>1674</v>
      </c>
      <c r="R29" s="11" t="s">
        <v>1674</v>
      </c>
      <c r="S29" s="11" t="s">
        <v>1674</v>
      </c>
      <c r="T29" s="11" t="s">
        <v>1674</v>
      </c>
    </row>
    <row r="30" spans="2:20">
      <c r="B30" s="10" t="s">
        <v>315</v>
      </c>
      <c r="C30" s="8" t="s">
        <v>444</v>
      </c>
      <c r="D30" s="11"/>
      <c r="E30" s="11"/>
      <c r="F30" s="11"/>
      <c r="G30" s="11"/>
      <c r="H30" s="11"/>
      <c r="I30" s="11"/>
      <c r="J30" s="11"/>
      <c r="K30" s="11"/>
      <c r="L30" s="11"/>
      <c r="M30" s="11"/>
      <c r="N30" s="11"/>
      <c r="O30" s="11"/>
      <c r="P30" s="11"/>
      <c r="Q30" s="11"/>
      <c r="R30" s="11"/>
      <c r="S30" s="11"/>
      <c r="T30" s="11"/>
    </row>
    <row r="31" spans="2:20">
      <c r="B31" s="10" t="s">
        <v>317</v>
      </c>
      <c r="C31" s="8" t="s">
        <v>445</v>
      </c>
      <c r="D31" s="11"/>
      <c r="E31" s="11"/>
      <c r="F31" s="11"/>
      <c r="G31" s="11"/>
      <c r="H31" s="11"/>
      <c r="I31" s="11"/>
      <c r="J31" s="11"/>
      <c r="K31" s="11"/>
      <c r="L31" s="11"/>
      <c r="M31" s="11"/>
      <c r="N31" s="11"/>
      <c r="O31" s="11"/>
      <c r="P31" s="11"/>
      <c r="Q31" s="11"/>
      <c r="R31" s="11"/>
      <c r="S31" s="11"/>
      <c r="T31" s="11"/>
    </row>
    <row r="32" spans="2:20">
      <c r="B32" s="10">
        <v>21</v>
      </c>
      <c r="C32" s="8" t="s">
        <v>446</v>
      </c>
      <c r="D32" s="11"/>
      <c r="E32" s="11"/>
      <c r="F32" s="11"/>
      <c r="G32" s="11"/>
      <c r="H32" s="11"/>
      <c r="I32" s="11"/>
      <c r="J32" s="11"/>
      <c r="K32" s="11"/>
      <c r="L32" s="11"/>
      <c r="M32" s="11"/>
      <c r="N32" s="11"/>
      <c r="O32" s="11"/>
      <c r="P32" s="11"/>
      <c r="Q32" s="11"/>
      <c r="R32" s="11"/>
      <c r="S32" s="11"/>
      <c r="T32" s="11"/>
    </row>
    <row r="33" spans="2:20">
      <c r="B33" s="10">
        <v>22</v>
      </c>
      <c r="C33" s="8" t="s">
        <v>447</v>
      </c>
      <c r="D33" s="11"/>
      <c r="E33" s="11"/>
      <c r="F33" s="11"/>
      <c r="G33" s="11"/>
      <c r="H33" s="11"/>
      <c r="I33" s="11"/>
      <c r="J33" s="11"/>
      <c r="K33" s="11"/>
      <c r="L33" s="11"/>
      <c r="M33" s="11"/>
      <c r="N33" s="11"/>
      <c r="O33" s="11"/>
      <c r="P33" s="11"/>
      <c r="Q33" s="11"/>
      <c r="R33" s="11"/>
      <c r="S33" s="11"/>
      <c r="T33" s="11"/>
    </row>
    <row r="34" spans="2:20">
      <c r="B34" s="10">
        <v>23</v>
      </c>
      <c r="C34" s="8" t="s">
        <v>448</v>
      </c>
      <c r="D34" s="8" t="s">
        <v>1769</v>
      </c>
      <c r="E34" s="8" t="s">
        <v>1769</v>
      </c>
      <c r="F34" s="12" t="s">
        <v>1769</v>
      </c>
      <c r="G34" s="8" t="s">
        <v>1769</v>
      </c>
      <c r="H34" s="12" t="s">
        <v>1769</v>
      </c>
      <c r="I34" s="12" t="s">
        <v>1769</v>
      </c>
      <c r="J34" s="12" t="s">
        <v>1769</v>
      </c>
      <c r="K34" s="12" t="s">
        <v>1769</v>
      </c>
      <c r="L34" s="12" t="s">
        <v>1769</v>
      </c>
      <c r="M34" s="12" t="s">
        <v>1769</v>
      </c>
      <c r="N34" s="12" t="s">
        <v>1769</v>
      </c>
      <c r="O34" s="12" t="s">
        <v>1769</v>
      </c>
      <c r="P34" s="12" t="s">
        <v>1769</v>
      </c>
      <c r="Q34" s="12" t="s">
        <v>1769</v>
      </c>
      <c r="R34" s="12" t="s">
        <v>1769</v>
      </c>
      <c r="S34" s="12" t="s">
        <v>1769</v>
      </c>
      <c r="T34" s="12" t="s">
        <v>1769</v>
      </c>
    </row>
    <row r="35" spans="2:20">
      <c r="B35" s="10">
        <v>24</v>
      </c>
      <c r="C35" s="8" t="s">
        <v>449</v>
      </c>
      <c r="D35" s="11"/>
      <c r="E35" s="11"/>
      <c r="F35" s="11"/>
      <c r="G35" s="11"/>
      <c r="H35" s="11"/>
      <c r="I35" s="11"/>
      <c r="J35" s="11"/>
      <c r="K35" s="11"/>
      <c r="L35" s="11"/>
      <c r="M35" s="11"/>
      <c r="N35" s="11"/>
      <c r="O35" s="11"/>
      <c r="P35" s="11"/>
      <c r="Q35" s="11"/>
      <c r="R35" s="11"/>
      <c r="S35" s="11"/>
      <c r="T35" s="11"/>
    </row>
    <row r="36" spans="2:20">
      <c r="B36" s="10">
        <v>25</v>
      </c>
      <c r="C36" s="8" t="s">
        <v>450</v>
      </c>
      <c r="D36" s="11"/>
      <c r="E36" s="11"/>
      <c r="F36" s="11"/>
      <c r="G36" s="11"/>
      <c r="H36" s="11"/>
      <c r="I36" s="11"/>
      <c r="J36" s="11"/>
      <c r="K36" s="11"/>
      <c r="L36" s="11"/>
      <c r="M36" s="11"/>
      <c r="N36" s="11"/>
      <c r="O36" s="11"/>
      <c r="P36" s="11"/>
      <c r="Q36" s="11"/>
      <c r="R36" s="11"/>
      <c r="S36" s="11"/>
      <c r="T36" s="11"/>
    </row>
    <row r="37" spans="2:20">
      <c r="B37" s="10">
        <v>26</v>
      </c>
      <c r="C37" s="8" t="s">
        <v>451</v>
      </c>
      <c r="D37" s="11"/>
      <c r="E37" s="11"/>
      <c r="F37" s="11"/>
      <c r="G37" s="11"/>
      <c r="H37" s="11"/>
      <c r="I37" s="11"/>
      <c r="J37" s="11"/>
      <c r="K37" s="11"/>
      <c r="L37" s="11"/>
      <c r="M37" s="11"/>
      <c r="N37" s="11"/>
      <c r="O37" s="11"/>
      <c r="P37" s="11"/>
      <c r="Q37" s="11"/>
      <c r="R37" s="11"/>
      <c r="S37" s="11"/>
      <c r="T37" s="11"/>
    </row>
    <row r="38" spans="2:20">
      <c r="B38" s="10">
        <v>27</v>
      </c>
      <c r="C38" s="8" t="s">
        <v>452</v>
      </c>
      <c r="D38" s="11"/>
      <c r="E38" s="11"/>
      <c r="F38" s="11"/>
      <c r="G38" s="11"/>
      <c r="H38" s="11"/>
      <c r="I38" s="11"/>
      <c r="J38" s="11"/>
      <c r="K38" s="11"/>
      <c r="L38" s="11"/>
      <c r="M38" s="11"/>
      <c r="N38" s="11"/>
      <c r="O38" s="11"/>
      <c r="P38" s="11"/>
      <c r="Q38" s="11"/>
      <c r="R38" s="11"/>
      <c r="S38" s="11"/>
      <c r="T38" s="11"/>
    </row>
    <row r="39" spans="2:20">
      <c r="B39" s="10">
        <v>28</v>
      </c>
      <c r="C39" s="8" t="s">
        <v>453</v>
      </c>
      <c r="D39" s="11"/>
      <c r="E39" s="11"/>
      <c r="F39" s="11"/>
      <c r="G39" s="11"/>
      <c r="H39" s="11"/>
      <c r="I39" s="11"/>
      <c r="J39" s="11"/>
      <c r="K39" s="11"/>
      <c r="L39" s="11"/>
      <c r="M39" s="11"/>
      <c r="N39" s="11"/>
      <c r="O39" s="11"/>
      <c r="P39" s="11"/>
      <c r="Q39" s="11"/>
      <c r="R39" s="11"/>
      <c r="S39" s="11"/>
      <c r="T39" s="11"/>
    </row>
    <row r="40" spans="2:20">
      <c r="B40" s="10">
        <v>29</v>
      </c>
      <c r="C40" s="8" t="s">
        <v>454</v>
      </c>
      <c r="D40" s="11"/>
      <c r="E40" s="11"/>
      <c r="F40" s="11"/>
      <c r="G40" s="11"/>
      <c r="H40" s="11"/>
      <c r="I40" s="11"/>
      <c r="J40" s="11"/>
      <c r="K40" s="11"/>
      <c r="L40" s="11"/>
      <c r="M40" s="11"/>
      <c r="N40" s="11"/>
      <c r="O40" s="11"/>
      <c r="P40" s="11"/>
      <c r="Q40" s="11"/>
      <c r="R40" s="11"/>
      <c r="S40" s="11"/>
      <c r="T40" s="11"/>
    </row>
    <row r="41" spans="2:20">
      <c r="B41" s="10">
        <v>30</v>
      </c>
      <c r="C41" s="8" t="s">
        <v>455</v>
      </c>
      <c r="D41" s="11" t="s">
        <v>1673</v>
      </c>
      <c r="E41" s="11"/>
      <c r="F41" s="11"/>
      <c r="G41" s="11"/>
      <c r="H41" s="11"/>
      <c r="I41" s="11"/>
      <c r="J41" s="11"/>
      <c r="K41" s="11"/>
      <c r="L41" s="11"/>
      <c r="M41" s="11"/>
      <c r="N41" s="11"/>
      <c r="O41" s="11"/>
      <c r="P41" s="11"/>
      <c r="Q41" s="11"/>
      <c r="R41" s="11"/>
      <c r="S41" s="11"/>
      <c r="T41" s="11"/>
    </row>
    <row r="42" spans="2:20">
      <c r="B42" s="10">
        <v>31</v>
      </c>
      <c r="C42" s="8" t="s">
        <v>456</v>
      </c>
      <c r="D42" s="11" t="s">
        <v>1770</v>
      </c>
      <c r="E42" s="11"/>
      <c r="F42" s="11"/>
      <c r="G42" s="11"/>
      <c r="H42" s="11"/>
      <c r="I42" s="11"/>
      <c r="J42" s="11"/>
      <c r="K42" s="11"/>
      <c r="L42" s="11"/>
      <c r="M42" s="11"/>
      <c r="N42" s="11"/>
      <c r="O42" s="11"/>
      <c r="P42" s="11"/>
      <c r="Q42" s="11"/>
      <c r="R42" s="11"/>
      <c r="S42" s="11"/>
      <c r="T42" s="11"/>
    </row>
    <row r="43" spans="2:20">
      <c r="B43" s="10">
        <v>32</v>
      </c>
      <c r="C43" s="8" t="s">
        <v>457</v>
      </c>
      <c r="D43" s="11" t="s">
        <v>1771</v>
      </c>
      <c r="E43" s="11"/>
      <c r="F43" s="11"/>
      <c r="G43" s="11"/>
      <c r="H43" s="11"/>
      <c r="I43" s="11"/>
      <c r="J43" s="11"/>
      <c r="K43" s="11"/>
      <c r="L43" s="11"/>
      <c r="M43" s="11"/>
      <c r="N43" s="11"/>
      <c r="O43" s="11"/>
      <c r="P43" s="11"/>
      <c r="Q43" s="11"/>
      <c r="R43" s="11"/>
      <c r="S43" s="11"/>
      <c r="T43" s="11"/>
    </row>
    <row r="44" spans="2:20">
      <c r="B44" s="10">
        <v>33</v>
      </c>
      <c r="C44" s="8" t="s">
        <v>458</v>
      </c>
      <c r="D44" s="11" t="s">
        <v>1772</v>
      </c>
      <c r="E44" s="11"/>
      <c r="F44" s="11"/>
      <c r="G44" s="11"/>
      <c r="H44" s="11"/>
      <c r="I44" s="11"/>
      <c r="J44" s="11"/>
      <c r="K44" s="11"/>
      <c r="L44" s="11"/>
      <c r="M44" s="11"/>
      <c r="N44" s="11"/>
      <c r="O44" s="11"/>
      <c r="P44" s="11"/>
      <c r="Q44" s="11"/>
      <c r="R44" s="11"/>
      <c r="S44" s="11"/>
      <c r="T44" s="11"/>
    </row>
    <row r="45" spans="2:20">
      <c r="B45" s="10">
        <v>34</v>
      </c>
      <c r="C45" s="8" t="s">
        <v>459</v>
      </c>
      <c r="D45" s="11" t="s">
        <v>1773</v>
      </c>
      <c r="E45" s="11"/>
      <c r="F45" s="11"/>
      <c r="G45" s="11"/>
      <c r="H45" s="11"/>
      <c r="I45" s="11"/>
      <c r="J45" s="11"/>
      <c r="K45" s="11"/>
      <c r="L45" s="11"/>
      <c r="M45" s="11"/>
      <c r="N45" s="11"/>
      <c r="O45" s="11"/>
      <c r="P45" s="11"/>
      <c r="Q45" s="11"/>
      <c r="R45" s="11"/>
      <c r="S45" s="11"/>
      <c r="T45" s="11"/>
    </row>
    <row r="46" spans="2:20">
      <c r="B46" s="10" t="s">
        <v>460</v>
      </c>
      <c r="C46" s="8" t="s">
        <v>461</v>
      </c>
      <c r="D46" s="8" t="s">
        <v>1774</v>
      </c>
      <c r="E46" s="8" t="s">
        <v>1774</v>
      </c>
      <c r="F46" s="12" t="s">
        <v>1774</v>
      </c>
      <c r="G46" s="8" t="s">
        <v>1774</v>
      </c>
      <c r="H46" s="12" t="s">
        <v>1774</v>
      </c>
      <c r="I46" s="12" t="s">
        <v>1774</v>
      </c>
      <c r="J46" s="12" t="s">
        <v>1774</v>
      </c>
      <c r="K46" s="12" t="s">
        <v>1774</v>
      </c>
      <c r="L46" s="12" t="s">
        <v>1774</v>
      </c>
      <c r="M46" s="12" t="s">
        <v>1774</v>
      </c>
      <c r="N46" s="12" t="s">
        <v>1774</v>
      </c>
      <c r="O46" s="12" t="s">
        <v>1774</v>
      </c>
      <c r="P46" s="12" t="s">
        <v>1774</v>
      </c>
      <c r="Q46" s="12" t="s">
        <v>1774</v>
      </c>
      <c r="R46" s="12" t="s">
        <v>1774</v>
      </c>
      <c r="S46" s="12" t="s">
        <v>1774</v>
      </c>
      <c r="T46" s="12" t="s">
        <v>1774</v>
      </c>
    </row>
    <row r="47" spans="2:20">
      <c r="B47" s="10" t="s">
        <v>462</v>
      </c>
      <c r="C47" s="8" t="s">
        <v>463</v>
      </c>
      <c r="D47" s="12"/>
      <c r="E47" s="12"/>
      <c r="F47" s="12"/>
      <c r="G47" s="12"/>
      <c r="H47" s="12"/>
      <c r="I47" s="12"/>
      <c r="J47" s="12"/>
      <c r="K47" s="12"/>
      <c r="L47" s="12"/>
      <c r="M47" s="12"/>
      <c r="N47" s="12"/>
      <c r="O47" s="12"/>
      <c r="P47" s="12"/>
      <c r="Q47" s="12"/>
      <c r="R47" s="12"/>
      <c r="S47" s="12"/>
      <c r="T47" s="12"/>
    </row>
    <row r="48" spans="2:20">
      <c r="B48" s="10">
        <v>35</v>
      </c>
      <c r="C48" s="8" t="s">
        <v>464</v>
      </c>
      <c r="D48" s="170" t="s">
        <v>1711</v>
      </c>
      <c r="E48" s="170" t="s">
        <v>1713</v>
      </c>
      <c r="F48" s="166" t="s">
        <v>1713</v>
      </c>
      <c r="G48" s="170" t="s">
        <v>1713</v>
      </c>
      <c r="H48" s="166" t="s">
        <v>1713</v>
      </c>
      <c r="I48" s="166" t="s">
        <v>1713</v>
      </c>
      <c r="J48" s="166"/>
      <c r="K48" s="166"/>
      <c r="L48" s="166"/>
      <c r="M48" s="166"/>
      <c r="N48" s="166"/>
      <c r="O48" s="166"/>
      <c r="P48" s="166"/>
      <c r="Q48" s="11" t="s">
        <v>1712</v>
      </c>
      <c r="R48" s="11" t="s">
        <v>1712</v>
      </c>
      <c r="S48" s="11" t="s">
        <v>1712</v>
      </c>
      <c r="T48" s="11" t="s">
        <v>1712</v>
      </c>
    </row>
    <row r="49" spans="2:20">
      <c r="B49" s="10">
        <v>36</v>
      </c>
      <c r="C49" s="8" t="s">
        <v>465</v>
      </c>
      <c r="D49" s="170"/>
      <c r="E49" s="170"/>
      <c r="F49" s="166"/>
      <c r="G49" s="170"/>
      <c r="H49" s="170"/>
      <c r="I49" s="166"/>
      <c r="J49" s="166"/>
      <c r="K49" s="166"/>
      <c r="L49" s="166"/>
      <c r="M49" s="166"/>
      <c r="N49" s="166"/>
      <c r="O49" s="166"/>
      <c r="P49" s="166"/>
      <c r="Q49" s="166"/>
      <c r="R49" s="166"/>
      <c r="S49" s="166"/>
      <c r="T49" s="166"/>
    </row>
    <row r="50" spans="2:20">
      <c r="B50" s="10">
        <v>37</v>
      </c>
      <c r="C50" s="8" t="s">
        <v>466</v>
      </c>
      <c r="D50" s="171"/>
      <c r="E50" s="171"/>
      <c r="F50" s="171"/>
      <c r="G50" s="171"/>
      <c r="H50" s="171"/>
      <c r="I50" s="171"/>
      <c r="J50" s="171"/>
      <c r="K50" s="171"/>
      <c r="L50" s="171"/>
      <c r="M50" s="171"/>
      <c r="N50" s="171"/>
      <c r="O50" s="171"/>
      <c r="P50" s="171"/>
      <c r="Q50" s="171"/>
      <c r="R50" s="171"/>
      <c r="S50" s="171"/>
      <c r="T50" s="171"/>
    </row>
    <row r="51" spans="2:20">
      <c r="B51" s="10" t="s">
        <v>467</v>
      </c>
      <c r="C51" s="8" t="s">
        <v>468</v>
      </c>
      <c r="D51" s="172"/>
      <c r="E51" s="172" t="s">
        <v>1775</v>
      </c>
      <c r="F51" s="11"/>
    </row>
    <row r="59" spans="2:20">
      <c r="G59" s="160"/>
    </row>
  </sheetData>
  <mergeCells count="2">
    <mergeCell ref="D4:I4"/>
    <mergeCell ref="J4:T4"/>
  </mergeCells>
  <hyperlinks>
    <hyperlink ref="V2" location="Index!A1" display="Index" xr:uid="{CD523BFB-2894-496E-BC9E-2B7C0E8C49B8}"/>
    <hyperlink ref="E51" r:id="rId1" xr:uid="{A5639469-FDCF-419C-A18E-BA221F1A0CBE}"/>
  </hyperlinks>
  <pageMargins left="0.7" right="0.7" top="0.75" bottom="0.75" header="0.3" footer="0.3"/>
  <pageSetup paperSize="9" scale="48" orientation="portrait" r:id="rId2"/>
  <headerFooter>
    <oddHeader>&amp;CEN</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7C849-DC5D-46D8-B087-42B27A89D06E}">
  <sheetPr>
    <tabColor theme="4"/>
    <pageSetUpPr fitToPage="1"/>
  </sheetPr>
  <dimension ref="A2:Q29"/>
  <sheetViews>
    <sheetView showGridLines="0" topLeftCell="C1" zoomScale="99" zoomScaleNormal="99" workbookViewId="0">
      <selection activeCell="A42" sqref="A42"/>
    </sheetView>
  </sheetViews>
  <sheetFormatPr defaultColWidth="9.1796875" defaultRowHeight="10"/>
  <cols>
    <col min="1" max="1" width="2" style="3" customWidth="1"/>
    <col min="2" max="2" width="16" style="3" customWidth="1"/>
    <col min="3" max="3" width="18.54296875" style="3" customWidth="1"/>
    <col min="4" max="4" width="15.54296875" style="3" customWidth="1"/>
    <col min="5" max="5" width="22.54296875" style="3" customWidth="1"/>
    <col min="6" max="6" width="21" style="3" customWidth="1"/>
    <col min="7" max="7" width="14.453125" style="3" customWidth="1"/>
    <col min="8" max="8" width="11" style="3" customWidth="1"/>
    <col min="9" max="9" width="14" style="3" customWidth="1"/>
    <col min="10" max="10" width="25.81640625" style="3" bestFit="1" customWidth="1"/>
    <col min="11" max="11" width="27.81640625" style="3" customWidth="1"/>
    <col min="12" max="12" width="9.1796875" style="3"/>
    <col min="13" max="13" width="13.1796875" style="3" customWidth="1"/>
    <col min="14" max="14" width="11.453125" style="3" customWidth="1"/>
    <col min="15" max="15" width="14.54296875" style="3" customWidth="1"/>
    <col min="16" max="16384" width="9.1796875" style="3"/>
  </cols>
  <sheetData>
    <row r="2" spans="1:17" ht="14.5">
      <c r="B2" s="161" t="s">
        <v>14</v>
      </c>
      <c r="C2" s="162"/>
      <c r="D2" s="162"/>
      <c r="E2" s="162"/>
      <c r="F2" s="163"/>
      <c r="G2" s="164"/>
      <c r="H2" s="164"/>
      <c r="I2" s="164"/>
      <c r="J2" s="164"/>
      <c r="K2" s="164"/>
      <c r="L2" s="164"/>
      <c r="M2" s="164"/>
      <c r="N2" s="164"/>
      <c r="O2" s="164"/>
      <c r="P2" s="164"/>
      <c r="Q2" s="164" t="s">
        <v>1686</v>
      </c>
    </row>
    <row r="3" spans="1:17" ht="10.5">
      <c r="B3" s="35"/>
    </row>
    <row r="5" spans="1:17" ht="15.75" customHeight="1">
      <c r="C5" s="899" t="s">
        <v>474</v>
      </c>
      <c r="D5" s="900"/>
      <c r="E5" s="899" t="s">
        <v>475</v>
      </c>
      <c r="F5" s="900"/>
      <c r="G5" s="896" t="s">
        <v>476</v>
      </c>
      <c r="H5" s="896" t="s">
        <v>477</v>
      </c>
      <c r="I5" s="903" t="s">
        <v>478</v>
      </c>
      <c r="J5" s="903"/>
      <c r="K5" s="903"/>
      <c r="L5" s="903"/>
      <c r="M5" s="896" t="s">
        <v>479</v>
      </c>
      <c r="N5" s="896" t="s">
        <v>480</v>
      </c>
      <c r="O5" s="896" t="s">
        <v>481</v>
      </c>
    </row>
    <row r="6" spans="1:17">
      <c r="C6" s="901"/>
      <c r="D6" s="902"/>
      <c r="E6" s="901"/>
      <c r="F6" s="902"/>
      <c r="G6" s="897"/>
      <c r="H6" s="897"/>
      <c r="I6" s="903"/>
      <c r="J6" s="903"/>
      <c r="K6" s="903"/>
      <c r="L6" s="903"/>
      <c r="M6" s="897"/>
      <c r="N6" s="897"/>
      <c r="O6" s="897"/>
    </row>
    <row r="7" spans="1:17" ht="30">
      <c r="B7" s="4" t="s">
        <v>1871</v>
      </c>
      <c r="C7" s="110" t="s">
        <v>482</v>
      </c>
      <c r="D7" s="110" t="s">
        <v>483</v>
      </c>
      <c r="E7" s="110" t="s">
        <v>484</v>
      </c>
      <c r="F7" s="110" t="s">
        <v>485</v>
      </c>
      <c r="G7" s="898"/>
      <c r="H7" s="898"/>
      <c r="I7" s="174" t="s">
        <v>486</v>
      </c>
      <c r="J7" s="174" t="s">
        <v>475</v>
      </c>
      <c r="K7" s="174" t="s">
        <v>487</v>
      </c>
      <c r="L7" s="173" t="s">
        <v>488</v>
      </c>
      <c r="M7" s="898"/>
      <c r="N7" s="898"/>
      <c r="O7" s="898"/>
    </row>
    <row r="8" spans="1:17" ht="21">
      <c r="A8" s="175"/>
      <c r="B8" s="181" t="s">
        <v>490</v>
      </c>
      <c r="C8" s="176"/>
      <c r="D8" s="176"/>
      <c r="E8" s="176"/>
      <c r="F8" s="176"/>
      <c r="G8" s="176"/>
      <c r="H8" s="176"/>
      <c r="I8" s="176"/>
      <c r="J8" s="176"/>
      <c r="K8" s="176"/>
      <c r="L8" s="176"/>
      <c r="M8" s="176"/>
      <c r="N8" s="177"/>
      <c r="O8" s="177"/>
    </row>
    <row r="9" spans="1:17">
      <c r="B9" s="182" t="s">
        <v>1619</v>
      </c>
      <c r="C9" s="478">
        <v>76.559640999999999</v>
      </c>
      <c r="D9" s="478">
        <v>0</v>
      </c>
      <c r="E9" s="478">
        <v>0</v>
      </c>
      <c r="F9" s="478">
        <v>0</v>
      </c>
      <c r="G9" s="478">
        <v>0</v>
      </c>
      <c r="H9" s="479">
        <v>76.559640999999999</v>
      </c>
      <c r="I9" s="478">
        <v>1.9311929999999999</v>
      </c>
      <c r="J9" s="478">
        <v>0</v>
      </c>
      <c r="K9" s="478">
        <v>0</v>
      </c>
      <c r="L9" s="478">
        <v>1.9311929999999999</v>
      </c>
      <c r="M9" s="479">
        <v>24.139912499999998</v>
      </c>
      <c r="N9" s="178">
        <v>1.8129942580883475E-5</v>
      </c>
      <c r="O9" s="178">
        <v>0.02</v>
      </c>
    </row>
    <row r="10" spans="1:17">
      <c r="B10" s="182" t="s">
        <v>1620</v>
      </c>
      <c r="C10" s="478">
        <v>0.755992</v>
      </c>
      <c r="D10" s="478">
        <v>0</v>
      </c>
      <c r="E10" s="478">
        <v>0</v>
      </c>
      <c r="F10" s="478">
        <v>0</v>
      </c>
      <c r="G10" s="478">
        <v>0</v>
      </c>
      <c r="H10" s="479">
        <v>0.755992</v>
      </c>
      <c r="I10" s="478">
        <v>6.8039000000000002E-2</v>
      </c>
      <c r="J10" s="478">
        <v>0</v>
      </c>
      <c r="K10" s="478">
        <v>0</v>
      </c>
      <c r="L10" s="478">
        <v>6.8039000000000002E-2</v>
      </c>
      <c r="M10" s="479">
        <v>0.85048750000000006</v>
      </c>
      <c r="N10" s="178">
        <v>6.3874670385649222E-7</v>
      </c>
      <c r="O10" s="178">
        <v>1.4999999999999999E-2</v>
      </c>
    </row>
    <row r="11" spans="1:17">
      <c r="B11" s="182" t="s">
        <v>1621</v>
      </c>
      <c r="C11" s="478">
        <v>0</v>
      </c>
      <c r="D11" s="478">
        <v>0</v>
      </c>
      <c r="E11" s="478">
        <v>0</v>
      </c>
      <c r="F11" s="478">
        <v>0</v>
      </c>
      <c r="G11" s="478">
        <v>0</v>
      </c>
      <c r="H11" s="479">
        <v>0</v>
      </c>
      <c r="I11" s="478">
        <v>0</v>
      </c>
      <c r="J11" s="478">
        <v>0</v>
      </c>
      <c r="K11" s="478">
        <v>0</v>
      </c>
      <c r="L11" s="478">
        <v>0</v>
      </c>
      <c r="M11" s="479">
        <v>0</v>
      </c>
      <c r="N11" s="178">
        <v>0</v>
      </c>
      <c r="O11" s="178">
        <v>0</v>
      </c>
    </row>
    <row r="12" spans="1:17">
      <c r="B12" s="182" t="s">
        <v>1622</v>
      </c>
      <c r="C12" s="478">
        <v>1.1472929999999999</v>
      </c>
      <c r="D12" s="478">
        <v>0</v>
      </c>
      <c r="E12" s="478">
        <v>0</v>
      </c>
      <c r="F12" s="478">
        <v>0</v>
      </c>
      <c r="G12" s="478">
        <v>0</v>
      </c>
      <c r="H12" s="479">
        <v>1.1472929999999999</v>
      </c>
      <c r="I12" s="478">
        <v>7.7773999999999996E-2</v>
      </c>
      <c r="J12" s="478">
        <v>0</v>
      </c>
      <c r="K12" s="478">
        <v>0</v>
      </c>
      <c r="L12" s="478">
        <v>7.7773999999999996E-2</v>
      </c>
      <c r="M12" s="479">
        <v>0.9721749999999999</v>
      </c>
      <c r="N12" s="178">
        <v>7.301383933587329E-7</v>
      </c>
      <c r="O12" s="178">
        <v>1.2500000000000001E-2</v>
      </c>
    </row>
    <row r="13" spans="1:17">
      <c r="B13" s="182" t="s">
        <v>1623</v>
      </c>
      <c r="C13" s="478">
        <v>2240.8569050000001</v>
      </c>
      <c r="D13" s="478">
        <v>0</v>
      </c>
      <c r="E13" s="478">
        <v>0</v>
      </c>
      <c r="F13" s="478">
        <v>0</v>
      </c>
      <c r="G13" s="478">
        <v>0</v>
      </c>
      <c r="H13" s="479">
        <v>2240.8569050000001</v>
      </c>
      <c r="I13" s="478">
        <v>68.809661000000006</v>
      </c>
      <c r="J13" s="478">
        <v>0</v>
      </c>
      <c r="K13" s="478">
        <v>0</v>
      </c>
      <c r="L13" s="478">
        <v>68.809661000000006</v>
      </c>
      <c r="M13" s="479">
        <v>860.12076250000007</v>
      </c>
      <c r="N13" s="178">
        <v>6.4598163049475483E-4</v>
      </c>
      <c r="O13" s="178">
        <v>2.5000000000000001E-2</v>
      </c>
    </row>
    <row r="14" spans="1:17">
      <c r="B14" s="182" t="s">
        <v>1624</v>
      </c>
      <c r="C14" s="478">
        <v>1807.112496</v>
      </c>
      <c r="D14" s="478">
        <v>0</v>
      </c>
      <c r="E14" s="478">
        <v>0</v>
      </c>
      <c r="F14" s="478">
        <v>0</v>
      </c>
      <c r="G14" s="478">
        <v>0</v>
      </c>
      <c r="H14" s="479">
        <v>1807.112496</v>
      </c>
      <c r="I14" s="478">
        <v>144.56692799999999</v>
      </c>
      <c r="J14" s="478">
        <v>0</v>
      </c>
      <c r="K14" s="478">
        <v>0</v>
      </c>
      <c r="L14" s="478">
        <v>144.56692799999999</v>
      </c>
      <c r="M14" s="479">
        <v>1807.0865999999999</v>
      </c>
      <c r="N14" s="178">
        <v>1.3571870360625353E-3</v>
      </c>
      <c r="O14" s="178">
        <v>1.4999999999999999E-2</v>
      </c>
    </row>
    <row r="15" spans="1:17">
      <c r="B15" s="182" t="s">
        <v>1625</v>
      </c>
      <c r="C15" s="478">
        <v>56.644410999999998</v>
      </c>
      <c r="D15" s="478">
        <v>0</v>
      </c>
      <c r="E15" s="478">
        <v>0</v>
      </c>
      <c r="F15" s="478">
        <v>0</v>
      </c>
      <c r="G15" s="478">
        <v>0</v>
      </c>
      <c r="H15" s="479">
        <v>56.644410999999998</v>
      </c>
      <c r="I15" s="478">
        <v>1.8970860000000001</v>
      </c>
      <c r="J15" s="478">
        <v>0</v>
      </c>
      <c r="K15" s="478">
        <v>0</v>
      </c>
      <c r="L15" s="478">
        <v>1.8970860000000001</v>
      </c>
      <c r="M15" s="479">
        <v>23.713575000000002</v>
      </c>
      <c r="N15" s="178">
        <v>1.7809747783363915E-5</v>
      </c>
      <c r="O15" s="178">
        <v>0.01</v>
      </c>
    </row>
    <row r="16" spans="1:17">
      <c r="B16" s="182" t="s">
        <v>1626</v>
      </c>
      <c r="C16" s="478">
        <v>210.73779200000001</v>
      </c>
      <c r="D16" s="478">
        <v>0</v>
      </c>
      <c r="E16" s="478">
        <v>0</v>
      </c>
      <c r="F16" s="478">
        <v>0</v>
      </c>
      <c r="G16" s="478">
        <v>0</v>
      </c>
      <c r="H16" s="479">
        <v>210.73779200000001</v>
      </c>
      <c r="I16" s="478">
        <v>6.3024440000000004</v>
      </c>
      <c r="J16" s="478">
        <v>0</v>
      </c>
      <c r="K16" s="478">
        <v>0</v>
      </c>
      <c r="L16" s="478">
        <v>6.3024440000000004</v>
      </c>
      <c r="M16" s="479">
        <v>78.780550000000005</v>
      </c>
      <c r="N16" s="178">
        <v>5.9167026723498676E-5</v>
      </c>
      <c r="O16" s="178">
        <v>7.4999999999999997E-3</v>
      </c>
    </row>
    <row r="17" spans="1:15">
      <c r="B17" s="182" t="s">
        <v>1627</v>
      </c>
      <c r="C17" s="478">
        <v>1959993.1690380001</v>
      </c>
      <c r="D17" s="478">
        <v>0</v>
      </c>
      <c r="E17" s="478">
        <v>14179.82512216016</v>
      </c>
      <c r="F17" s="478">
        <v>0</v>
      </c>
      <c r="G17" s="478">
        <v>0</v>
      </c>
      <c r="H17" s="479">
        <v>1974172.9941601602</v>
      </c>
      <c r="I17" s="478">
        <v>102984.708537</v>
      </c>
      <c r="J17" s="478">
        <v>286.65956953081286</v>
      </c>
      <c r="K17" s="478">
        <v>0</v>
      </c>
      <c r="L17" s="478">
        <v>103271.3681065308</v>
      </c>
      <c r="M17" s="479">
        <v>1290892.1013316351</v>
      </c>
      <c r="N17" s="178">
        <v>0.96950640045851688</v>
      </c>
      <c r="O17" s="178">
        <v>2.5000000000000001E-2</v>
      </c>
    </row>
    <row r="18" spans="1:15">
      <c r="B18" s="182" t="s">
        <v>1628</v>
      </c>
      <c r="C18" s="478">
        <v>112.926807</v>
      </c>
      <c r="D18" s="478">
        <v>0</v>
      </c>
      <c r="E18" s="478">
        <v>0</v>
      </c>
      <c r="F18" s="478">
        <v>0</v>
      </c>
      <c r="G18" s="478">
        <v>0</v>
      </c>
      <c r="H18" s="479">
        <v>112.926807</v>
      </c>
      <c r="I18" s="478">
        <v>4.352786</v>
      </c>
      <c r="J18" s="478">
        <v>0</v>
      </c>
      <c r="K18" s="478">
        <v>0</v>
      </c>
      <c r="L18" s="478">
        <v>4.352786</v>
      </c>
      <c r="M18" s="479">
        <v>54.409824999999998</v>
      </c>
      <c r="N18" s="178">
        <v>4.0863735652973812E-5</v>
      </c>
      <c r="O18" s="178">
        <v>1.4999999999999999E-2</v>
      </c>
    </row>
    <row r="19" spans="1:15">
      <c r="B19" s="182" t="s">
        <v>1629</v>
      </c>
      <c r="C19" s="478">
        <v>435.92793799999998</v>
      </c>
      <c r="D19" s="478">
        <v>0</v>
      </c>
      <c r="E19" s="478">
        <v>0</v>
      </c>
      <c r="F19" s="478">
        <v>0</v>
      </c>
      <c r="G19" s="478">
        <v>0</v>
      </c>
      <c r="H19" s="479">
        <v>435.92793799999998</v>
      </c>
      <c r="I19" s="478">
        <v>17.012332000000001</v>
      </c>
      <c r="J19" s="478">
        <v>0</v>
      </c>
      <c r="K19" s="478">
        <v>0</v>
      </c>
      <c r="L19" s="478">
        <v>17.012332000000001</v>
      </c>
      <c r="M19" s="479">
        <v>212.65415000000002</v>
      </c>
      <c r="N19" s="178">
        <v>1.5971091565002905E-4</v>
      </c>
      <c r="O19" s="178">
        <v>5.0000000000000001E-3</v>
      </c>
    </row>
    <row r="20" spans="1:15">
      <c r="B20" s="182" t="s">
        <v>1630</v>
      </c>
      <c r="C20" s="478">
        <v>0</v>
      </c>
      <c r="D20" s="478">
        <v>0</v>
      </c>
      <c r="E20" s="478">
        <v>0</v>
      </c>
      <c r="F20" s="478">
        <v>0</v>
      </c>
      <c r="G20" s="478">
        <v>0</v>
      </c>
      <c r="H20" s="479">
        <v>0</v>
      </c>
      <c r="I20" s="478">
        <v>0</v>
      </c>
      <c r="J20" s="478">
        <v>0</v>
      </c>
      <c r="K20" s="478">
        <v>0</v>
      </c>
      <c r="L20" s="478">
        <v>0</v>
      </c>
      <c r="M20" s="479">
        <v>0</v>
      </c>
      <c r="N20" s="178">
        <v>0</v>
      </c>
      <c r="O20" s="178">
        <v>0</v>
      </c>
    </row>
    <row r="21" spans="1:15">
      <c r="B21" s="182" t="s">
        <v>1631</v>
      </c>
      <c r="C21" s="478">
        <v>5415.4916709999998</v>
      </c>
      <c r="D21" s="478">
        <v>0</v>
      </c>
      <c r="E21" s="478">
        <v>0</v>
      </c>
      <c r="F21" s="478">
        <v>0</v>
      </c>
      <c r="G21" s="478">
        <v>0</v>
      </c>
      <c r="H21" s="479">
        <v>5415.4916709999998</v>
      </c>
      <c r="I21" s="478">
        <v>396.92004900000001</v>
      </c>
      <c r="J21" s="478">
        <v>0</v>
      </c>
      <c r="K21" s="478">
        <v>0</v>
      </c>
      <c r="L21" s="478">
        <v>396.92004900000001</v>
      </c>
      <c r="M21" s="479">
        <v>4961.5006125</v>
      </c>
      <c r="N21" s="178">
        <v>3.726265421204124E-3</v>
      </c>
      <c r="O21" s="178">
        <v>2.5000000000000001E-2</v>
      </c>
    </row>
    <row r="22" spans="1:15">
      <c r="B22" s="182" t="s">
        <v>1632</v>
      </c>
      <c r="C22" s="478">
        <v>27.831952999999999</v>
      </c>
      <c r="D22" s="478">
        <v>0</v>
      </c>
      <c r="E22" s="478">
        <v>0</v>
      </c>
      <c r="F22" s="478">
        <v>0</v>
      </c>
      <c r="G22" s="478">
        <v>0</v>
      </c>
      <c r="H22" s="479">
        <v>27.831952999999999</v>
      </c>
      <c r="I22" s="478">
        <v>0.81954199999999999</v>
      </c>
      <c r="J22" s="478">
        <v>0</v>
      </c>
      <c r="K22" s="478">
        <v>0</v>
      </c>
      <c r="L22" s="478">
        <v>0.81954199999999999</v>
      </c>
      <c r="M22" s="479">
        <v>10.244275</v>
      </c>
      <c r="N22" s="178">
        <v>7.6938190033944839E-6</v>
      </c>
      <c r="O22" s="178">
        <v>0.01</v>
      </c>
    </row>
    <row r="23" spans="1:15">
      <c r="B23" s="182" t="s">
        <v>1633</v>
      </c>
      <c r="C23" s="478">
        <v>7.5792400000000004</v>
      </c>
      <c r="D23" s="478">
        <v>0</v>
      </c>
      <c r="E23" s="478">
        <v>0</v>
      </c>
      <c r="F23" s="478">
        <v>0</v>
      </c>
      <c r="G23" s="478">
        <v>0</v>
      </c>
      <c r="H23" s="479">
        <v>7.5792400000000004</v>
      </c>
      <c r="I23" s="478">
        <v>0.19104299999999999</v>
      </c>
      <c r="J23" s="478">
        <v>0</v>
      </c>
      <c r="K23" s="478">
        <v>0</v>
      </c>
      <c r="L23" s="478">
        <v>0.19104299999999999</v>
      </c>
      <c r="M23" s="479">
        <v>2.3880374999999998</v>
      </c>
      <c r="N23" s="178">
        <v>1.793502058302677E-6</v>
      </c>
      <c r="O23" s="178">
        <v>1.4999999999999999E-2</v>
      </c>
    </row>
    <row r="24" spans="1:15">
      <c r="B24" s="182" t="s">
        <v>1634</v>
      </c>
      <c r="C24" s="478">
        <v>9344.8245989999996</v>
      </c>
      <c r="D24" s="478">
        <v>0</v>
      </c>
      <c r="E24" s="478">
        <v>0</v>
      </c>
      <c r="F24" s="478">
        <v>0</v>
      </c>
      <c r="G24" s="478">
        <v>0</v>
      </c>
      <c r="H24" s="479">
        <v>9344.8245989999996</v>
      </c>
      <c r="I24" s="478">
        <v>611.11508300000003</v>
      </c>
      <c r="J24" s="478">
        <v>0</v>
      </c>
      <c r="K24" s="478">
        <v>0</v>
      </c>
      <c r="L24" s="478">
        <v>611.11508300000003</v>
      </c>
      <c r="M24" s="479">
        <v>7638.9385375000002</v>
      </c>
      <c r="N24" s="178">
        <v>5.7371176081840803E-3</v>
      </c>
      <c r="O24" s="178">
        <v>0.02</v>
      </c>
    </row>
    <row r="25" spans="1:15">
      <c r="B25" s="182" t="s">
        <v>1635</v>
      </c>
      <c r="C25" s="478">
        <v>1.3705179999999999</v>
      </c>
      <c r="D25" s="478">
        <v>0</v>
      </c>
      <c r="E25" s="478">
        <v>0</v>
      </c>
      <c r="F25" s="478">
        <v>0</v>
      </c>
      <c r="G25" s="478">
        <v>0</v>
      </c>
      <c r="H25" s="479">
        <v>1.3705179999999999</v>
      </c>
      <c r="I25" s="478">
        <v>0.113131</v>
      </c>
      <c r="J25" s="478">
        <v>0</v>
      </c>
      <c r="K25" s="478">
        <v>0</v>
      </c>
      <c r="L25" s="478">
        <v>0.113131</v>
      </c>
      <c r="M25" s="479">
        <v>1.4141375</v>
      </c>
      <c r="N25" s="178">
        <v>1.0620681278970711E-6</v>
      </c>
      <c r="O25" s="178">
        <v>0.01</v>
      </c>
    </row>
    <row r="26" spans="1:15">
      <c r="B26" s="182" t="s">
        <v>1636</v>
      </c>
      <c r="C26" s="478">
        <v>3.9988000000000003E-2</v>
      </c>
      <c r="D26" s="478">
        <v>0</v>
      </c>
      <c r="E26" s="478">
        <v>0</v>
      </c>
      <c r="F26" s="478">
        <v>0</v>
      </c>
      <c r="G26" s="478">
        <v>0</v>
      </c>
      <c r="H26" s="479">
        <v>3.9988000000000003E-2</v>
      </c>
      <c r="I26" s="478">
        <v>2.1589999999999999E-3</v>
      </c>
      <c r="J26" s="478">
        <v>0</v>
      </c>
      <c r="K26" s="478">
        <v>0</v>
      </c>
      <c r="L26" s="478">
        <v>2.1589999999999999E-3</v>
      </c>
      <c r="M26" s="479">
        <v>2.6987499999999998E-2</v>
      </c>
      <c r="N26" s="178">
        <v>2.0268583218832825E-8</v>
      </c>
      <c r="O26" s="178">
        <v>0.01</v>
      </c>
    </row>
    <row r="27" spans="1:15">
      <c r="B27" s="182" t="s">
        <v>1637</v>
      </c>
      <c r="C27" s="478">
        <v>432.03225099999997</v>
      </c>
      <c r="D27" s="478">
        <v>0</v>
      </c>
      <c r="E27" s="478">
        <v>0</v>
      </c>
      <c r="F27" s="478">
        <v>0</v>
      </c>
      <c r="G27" s="478">
        <v>0</v>
      </c>
      <c r="H27" s="479">
        <v>432.03225099999997</v>
      </c>
      <c r="I27" s="478">
        <v>13.374745000000001</v>
      </c>
      <c r="J27" s="478">
        <v>0</v>
      </c>
      <c r="K27" s="478">
        <v>0</v>
      </c>
      <c r="L27" s="478">
        <v>13.374745000000001</v>
      </c>
      <c r="M27" s="479">
        <v>167.1843125</v>
      </c>
      <c r="N27" s="178">
        <v>1.2556143217376945E-4</v>
      </c>
      <c r="O27" s="178">
        <v>0.02</v>
      </c>
    </row>
    <row r="28" spans="1:15">
      <c r="B28" s="182" t="s">
        <v>815</v>
      </c>
      <c r="C28" s="478">
        <v>27061.263737000001</v>
      </c>
      <c r="D28" s="478">
        <v>0</v>
      </c>
      <c r="E28" s="478">
        <v>0</v>
      </c>
      <c r="F28" s="478">
        <v>0</v>
      </c>
      <c r="G28" s="478">
        <v>0</v>
      </c>
      <c r="H28" s="479">
        <v>27061.263737000001</v>
      </c>
      <c r="I28" s="478">
        <v>1980.6099589999999</v>
      </c>
      <c r="J28" s="478">
        <v>0</v>
      </c>
      <c r="K28" s="478">
        <v>0</v>
      </c>
      <c r="L28" s="478">
        <v>1980.6099589999999</v>
      </c>
      <c r="M28" s="479">
        <v>24757.624487499997</v>
      </c>
      <c r="N28" s="178">
        <v>1.8593866502103092E-2</v>
      </c>
      <c r="O28" s="178">
        <v>0</v>
      </c>
    </row>
    <row r="29" spans="1:15" ht="10.5">
      <c r="A29" s="179"/>
      <c r="B29" s="183" t="s">
        <v>125</v>
      </c>
      <c r="C29" s="480">
        <v>2007226.2722700003</v>
      </c>
      <c r="D29" s="480">
        <v>0</v>
      </c>
      <c r="E29" s="480">
        <v>14179.82512216016</v>
      </c>
      <c r="F29" s="480">
        <v>0</v>
      </c>
      <c r="G29" s="480">
        <v>0</v>
      </c>
      <c r="H29" s="481">
        <v>2021406.0973921604</v>
      </c>
      <c r="I29" s="480">
        <v>106232.87249099997</v>
      </c>
      <c r="J29" s="480">
        <v>286.65956953081286</v>
      </c>
      <c r="K29" s="480">
        <v>0</v>
      </c>
      <c r="L29" s="480">
        <v>106519.53206053078</v>
      </c>
      <c r="M29" s="481">
        <v>1331494.1507566352</v>
      </c>
      <c r="N29" s="180">
        <v>0.99999999999999989</v>
      </c>
      <c r="O29" s="180">
        <v>2.4487106905764909E-2</v>
      </c>
    </row>
  </sheetData>
  <mergeCells count="8">
    <mergeCell ref="M5:M7"/>
    <mergeCell ref="N5:N7"/>
    <mergeCell ref="O5:O7"/>
    <mergeCell ref="C5:D6"/>
    <mergeCell ref="H5:H7"/>
    <mergeCell ref="E5:F6"/>
    <mergeCell ref="I5:L6"/>
    <mergeCell ref="G5:G7"/>
  </mergeCells>
  <conditionalFormatting sqref="C8:M28 N9:O28 C29:O29">
    <cfRule type="cellIs" dxfId="14" priority="2" stopIfTrue="1" operator="lessThan">
      <formula>0</formula>
    </cfRule>
  </conditionalFormatting>
  <hyperlinks>
    <hyperlink ref="Q2" location="Index!A1" display="Index" xr:uid="{3E0BC3A3-1676-4744-864E-EBB4DFB5EE6D}"/>
  </hyperlinks>
  <pageMargins left="0.70866141732283472" right="0.70866141732283472" top="0.74803149606299213" bottom="0.74803149606299213" header="0.31496062992125984" footer="0.31496062992125984"/>
  <pageSetup paperSize="9" scale="54" orientation="landscape" r:id="rId1"/>
  <headerFooter>
    <oddHeader>&amp;CEN</oddHead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41CB-F6B1-4DB2-BAE4-C4404BF6057C}">
  <sheetPr>
    <tabColor theme="4"/>
    <pageSetUpPr fitToPage="1"/>
  </sheetPr>
  <dimension ref="B1:E7"/>
  <sheetViews>
    <sheetView showGridLines="0" zoomScaleNormal="100" workbookViewId="0">
      <selection activeCell="B22" sqref="B22"/>
    </sheetView>
  </sheetViews>
  <sheetFormatPr defaultColWidth="9.1796875" defaultRowHeight="10"/>
  <cols>
    <col min="1" max="1" width="3.36328125" style="82" customWidth="1"/>
    <col min="2" max="2" width="55.1796875" style="82" customWidth="1"/>
    <col min="3" max="3" width="22" style="82" customWidth="1"/>
    <col min="4" max="16384" width="9.1796875" style="82"/>
  </cols>
  <sheetData>
    <row r="1" spans="2:5" ht="10.5">
      <c r="B1" s="91"/>
    </row>
    <row r="2" spans="2:5" ht="14.5">
      <c r="B2" s="161" t="s">
        <v>15</v>
      </c>
      <c r="C2" s="162"/>
      <c r="D2" s="162"/>
      <c r="E2" s="164" t="s">
        <v>1686</v>
      </c>
    </row>
    <row r="3" spans="2:5" ht="14.5">
      <c r="B3" s="482"/>
      <c r="C3" s="160"/>
      <c r="D3" s="160"/>
      <c r="E3" s="483"/>
    </row>
    <row r="4" spans="2:5">
      <c r="B4" s="4" t="s">
        <v>1871</v>
      </c>
    </row>
    <row r="5" spans="2:5">
      <c r="B5" s="186" t="s">
        <v>134</v>
      </c>
      <c r="C5" s="187">
        <v>1473032.5099460401</v>
      </c>
    </row>
    <row r="6" spans="2:5">
      <c r="B6" s="186" t="s">
        <v>492</v>
      </c>
      <c r="C6" s="184">
        <v>2.4487106905764909E-2</v>
      </c>
    </row>
    <row r="7" spans="2:5">
      <c r="B7" s="186" t="s">
        <v>493</v>
      </c>
      <c r="C7" s="187">
        <v>36070.304546715895</v>
      </c>
    </row>
  </sheetData>
  <conditionalFormatting sqref="C5:C7">
    <cfRule type="cellIs" dxfId="13" priority="1" stopIfTrue="1" operator="lessThan">
      <formula>0</formula>
    </cfRule>
  </conditionalFormatting>
  <hyperlinks>
    <hyperlink ref="E2" location="Index!A1" display="Index" xr:uid="{8EC644B8-84C7-413E-8B42-2BD34A71401B}"/>
  </hyperlinks>
  <pageMargins left="0.70866141732283472" right="0.70866141732283472" top="0.74803149606299213" bottom="0.74803149606299213" header="0.31496062992125984" footer="0.31496062992125984"/>
  <pageSetup paperSize="9" orientation="landscape" verticalDpi="1200" r:id="rId1"/>
  <headerFooter>
    <oddHeader>&amp;CEN</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6CE4-7268-4177-BDE8-8A9F4CC0F063}">
  <sheetPr>
    <tabColor theme="4"/>
    <pageSetUpPr fitToPage="1"/>
  </sheetPr>
  <dimension ref="B2:G19"/>
  <sheetViews>
    <sheetView showGridLines="0" zoomScaleNormal="100" zoomScaleSheetLayoutView="100" workbookViewId="0">
      <selection activeCell="C38" sqref="C38"/>
    </sheetView>
  </sheetViews>
  <sheetFormatPr defaultColWidth="97.453125" defaultRowHeight="10"/>
  <cols>
    <col min="1" max="1" width="3" style="82" customWidth="1"/>
    <col min="2" max="2" width="8.1796875" style="82" customWidth="1"/>
    <col min="3" max="3" width="97.453125" style="82"/>
    <col min="4" max="4" width="19" style="82" customWidth="1"/>
    <col min="5" max="5" width="7.90625" style="82" customWidth="1"/>
    <col min="6" max="6" width="12.7265625" style="82" customWidth="1"/>
    <col min="7" max="16384" width="97.453125" style="82"/>
  </cols>
  <sheetData>
    <row r="2" spans="2:7" ht="14.5">
      <c r="B2" s="161" t="s">
        <v>16</v>
      </c>
      <c r="C2" s="162"/>
      <c r="D2" s="162"/>
      <c r="E2" s="162"/>
      <c r="F2" s="164" t="s">
        <v>1686</v>
      </c>
    </row>
    <row r="4" spans="2:7" ht="10.5">
      <c r="B4" s="83"/>
      <c r="C4" s="6" t="s">
        <v>1871</v>
      </c>
      <c r="D4" s="190" t="s">
        <v>494</v>
      </c>
      <c r="E4" s="192"/>
    </row>
    <row r="5" spans="2:7" ht="10.5">
      <c r="B5" s="51">
        <v>1</v>
      </c>
      <c r="C5" s="41" t="s">
        <v>495</v>
      </c>
      <c r="D5" s="484">
        <v>2302711.1804860001</v>
      </c>
      <c r="E5" s="193"/>
      <c r="F5" s="191"/>
      <c r="G5" s="93"/>
    </row>
    <row r="6" spans="2:7" ht="10.5">
      <c r="B6" s="40">
        <v>2</v>
      </c>
      <c r="C6" s="41" t="s">
        <v>496</v>
      </c>
      <c r="D6" s="485">
        <v>22228.020614000037</v>
      </c>
      <c r="E6" s="194"/>
      <c r="F6" s="191"/>
      <c r="G6" s="93"/>
    </row>
    <row r="7" spans="2:7">
      <c r="B7" s="40">
        <v>3</v>
      </c>
      <c r="C7" s="41" t="s">
        <v>497</v>
      </c>
      <c r="D7" s="486">
        <v>0</v>
      </c>
      <c r="E7" s="195"/>
    </row>
    <row r="8" spans="2:7">
      <c r="B8" s="40">
        <v>4</v>
      </c>
      <c r="C8" s="113" t="s">
        <v>1827</v>
      </c>
      <c r="D8" s="486">
        <v>0</v>
      </c>
      <c r="E8" s="195"/>
    </row>
    <row r="9" spans="2:7" ht="20">
      <c r="B9" s="40">
        <v>5</v>
      </c>
      <c r="C9" s="20" t="s">
        <v>498</v>
      </c>
      <c r="D9" s="486">
        <v>0</v>
      </c>
      <c r="E9" s="195"/>
    </row>
    <row r="10" spans="2:7">
      <c r="B10" s="40">
        <v>6</v>
      </c>
      <c r="C10" s="41" t="s">
        <v>499</v>
      </c>
      <c r="D10" s="487">
        <v>0</v>
      </c>
      <c r="E10" s="196"/>
    </row>
    <row r="11" spans="2:7">
      <c r="B11" s="40">
        <v>7</v>
      </c>
      <c r="C11" s="41" t="s">
        <v>500</v>
      </c>
      <c r="D11" s="487">
        <v>0</v>
      </c>
      <c r="E11" s="196"/>
    </row>
    <row r="12" spans="2:7">
      <c r="B12" s="40">
        <v>8</v>
      </c>
      <c r="C12" s="41" t="s">
        <v>1828</v>
      </c>
      <c r="D12" s="486">
        <v>689.31640800000002</v>
      </c>
      <c r="E12" s="195"/>
    </row>
    <row r="13" spans="2:7">
      <c r="B13" s="40">
        <v>9</v>
      </c>
      <c r="C13" s="41" t="s">
        <v>501</v>
      </c>
      <c r="D13" s="486">
        <v>260.17796499999997</v>
      </c>
      <c r="E13" s="195"/>
    </row>
    <row r="14" spans="2:7">
      <c r="B14" s="40">
        <v>10</v>
      </c>
      <c r="C14" s="41" t="s">
        <v>502</v>
      </c>
      <c r="D14" s="486">
        <v>114167.4357608</v>
      </c>
      <c r="E14" s="195"/>
    </row>
    <row r="15" spans="2:7">
      <c r="B15" s="40">
        <v>11</v>
      </c>
      <c r="C15" s="20" t="s">
        <v>503</v>
      </c>
      <c r="D15" s="377">
        <v>0</v>
      </c>
      <c r="E15" s="197"/>
    </row>
    <row r="16" spans="2:7">
      <c r="B16" s="40" t="s">
        <v>504</v>
      </c>
      <c r="C16" s="20" t="s">
        <v>505</v>
      </c>
      <c r="D16" s="488">
        <v>0</v>
      </c>
      <c r="E16" s="198"/>
    </row>
    <row r="17" spans="2:5">
      <c r="B17" s="40" t="s">
        <v>506</v>
      </c>
      <c r="C17" s="20" t="s">
        <v>507</v>
      </c>
      <c r="D17" s="488">
        <v>0</v>
      </c>
      <c r="E17" s="198"/>
    </row>
    <row r="18" spans="2:5">
      <c r="B18" s="40">
        <v>12</v>
      </c>
      <c r="C18" s="41" t="s">
        <v>508</v>
      </c>
      <c r="D18" s="489">
        <v>-54194.110870000419</v>
      </c>
      <c r="E18" s="199"/>
    </row>
    <row r="19" spans="2:5" ht="10.5">
      <c r="B19" s="40">
        <v>13</v>
      </c>
      <c r="C19" s="159" t="s">
        <v>1829</v>
      </c>
      <c r="D19" s="488">
        <v>2385862.0203637998</v>
      </c>
      <c r="E19" s="198"/>
    </row>
  </sheetData>
  <hyperlinks>
    <hyperlink ref="F2" location="Index!A1" display="Index" xr:uid="{C91ED7D7-3E87-4B99-A34B-EA623C708EAA}"/>
  </hyperlinks>
  <pageMargins left="0.70866141732283472" right="0.70866141732283472" top="0.74803149606299213" bottom="0.74803149606299213" header="0.31496062992125984" footer="0.31496062992125984"/>
  <pageSetup paperSize="9" scale="96" orientation="portrait" r:id="rId1"/>
  <headerFooter>
    <oddHeader>&amp;CEN</oddHead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4"/>
    <pageSetUpPr fitToPage="1"/>
  </sheetPr>
  <dimension ref="A1:C225"/>
  <sheetViews>
    <sheetView tabSelected="1" zoomScale="85" zoomScaleNormal="85" workbookViewId="0">
      <selection activeCell="F7" sqref="F7"/>
    </sheetView>
  </sheetViews>
  <sheetFormatPr defaultColWidth="9.1796875" defaultRowHeight="14.5"/>
  <cols>
    <col min="1" max="1" width="2.7265625" style="99" customWidth="1"/>
    <col min="2" max="2" width="161.26953125" style="108" customWidth="1"/>
    <col min="3" max="3" width="25.81640625" style="108" customWidth="1"/>
    <col min="4" max="16384" width="9.1796875" style="1"/>
  </cols>
  <sheetData>
    <row r="1" spans="1:3" s="100" customFormat="1" ht="10" customHeight="1">
      <c r="A1" s="99"/>
      <c r="B1" s="99"/>
      <c r="C1" s="99"/>
    </row>
    <row r="2" spans="1:3" s="100" customFormat="1">
      <c r="A2" s="99"/>
      <c r="B2" s="824" t="s">
        <v>1792</v>
      </c>
      <c r="C2" s="824"/>
    </row>
    <row r="3" spans="1:3" s="100" customFormat="1">
      <c r="A3" s="99"/>
      <c r="B3" s="101"/>
      <c r="C3" s="101"/>
    </row>
    <row r="4" spans="1:3" s="85" customFormat="1" ht="14">
      <c r="A4" s="99"/>
      <c r="B4" s="102" t="s">
        <v>1795</v>
      </c>
      <c r="C4" s="823"/>
    </row>
    <row r="5" spans="1:3" s="100" customFormat="1">
      <c r="A5" s="99"/>
      <c r="B5" s="103" t="s">
        <v>0</v>
      </c>
      <c r="C5" s="103"/>
    </row>
    <row r="6" spans="1:3" s="100" customFormat="1">
      <c r="A6" s="99"/>
      <c r="B6" s="104" t="s">
        <v>1</v>
      </c>
      <c r="C6" s="104"/>
    </row>
    <row r="7" spans="1:3" s="100" customFormat="1">
      <c r="A7" s="99"/>
      <c r="B7" s="104" t="s">
        <v>2</v>
      </c>
      <c r="C7" s="104"/>
    </row>
    <row r="8" spans="1:3" s="100" customFormat="1">
      <c r="A8" s="99"/>
      <c r="B8" s="104" t="s">
        <v>3</v>
      </c>
      <c r="C8" s="104"/>
    </row>
    <row r="9" spans="1:3" s="100" customFormat="1">
      <c r="A9" s="99"/>
      <c r="B9" s="104"/>
      <c r="C9" s="104"/>
    </row>
    <row r="10" spans="1:3" s="100" customFormat="1">
      <c r="A10" s="99"/>
      <c r="B10" s="102" t="s">
        <v>1796</v>
      </c>
      <c r="C10" s="823"/>
    </row>
    <row r="11" spans="1:3" s="100" customFormat="1">
      <c r="A11" s="99"/>
      <c r="B11" s="103" t="s">
        <v>4</v>
      </c>
      <c r="C11" s="103"/>
    </row>
    <row r="12" spans="1:3" s="100" customFormat="1">
      <c r="A12" s="99"/>
      <c r="B12" s="103" t="s">
        <v>5</v>
      </c>
      <c r="C12" s="103"/>
    </row>
    <row r="13" spans="1:3" s="100" customFormat="1">
      <c r="A13" s="99"/>
      <c r="B13" s="103"/>
      <c r="C13" s="103"/>
    </row>
    <row r="14" spans="1:3" s="100" customFormat="1">
      <c r="A14" s="99"/>
      <c r="B14" s="102" t="s">
        <v>1797</v>
      </c>
      <c r="C14" s="823"/>
    </row>
    <row r="15" spans="1:3" s="100" customFormat="1">
      <c r="A15" s="99"/>
      <c r="B15" s="105" t="s">
        <v>6</v>
      </c>
      <c r="C15" s="105"/>
    </row>
    <row r="16" spans="1:3" s="100" customFormat="1">
      <c r="A16" s="99"/>
      <c r="B16" s="105" t="s">
        <v>7</v>
      </c>
      <c r="C16" s="105"/>
    </row>
    <row r="17" spans="1:3" s="100" customFormat="1">
      <c r="A17" s="99"/>
      <c r="B17" s="105" t="s">
        <v>8</v>
      </c>
      <c r="C17" s="105"/>
    </row>
    <row r="18" spans="1:3" s="100" customFormat="1">
      <c r="A18" s="99"/>
      <c r="B18" s="105" t="s">
        <v>9</v>
      </c>
      <c r="C18" s="105"/>
    </row>
    <row r="19" spans="1:3" s="100" customFormat="1">
      <c r="A19" s="99"/>
      <c r="B19" s="105" t="s">
        <v>10</v>
      </c>
      <c r="C19" s="105"/>
    </row>
    <row r="20" spans="1:3" s="100" customFormat="1">
      <c r="A20" s="99"/>
      <c r="B20" s="105"/>
      <c r="C20" s="105"/>
    </row>
    <row r="21" spans="1:3" s="100" customFormat="1">
      <c r="A21" s="99"/>
      <c r="B21" s="102" t="s">
        <v>1798</v>
      </c>
      <c r="C21" s="823"/>
    </row>
    <row r="22" spans="1:3" s="100" customFormat="1">
      <c r="A22" s="99"/>
      <c r="B22" s="103" t="s">
        <v>11</v>
      </c>
      <c r="C22" s="103"/>
    </row>
    <row r="23" spans="1:3" s="100" customFormat="1">
      <c r="A23" s="99"/>
      <c r="B23" s="103" t="s">
        <v>12</v>
      </c>
      <c r="C23" s="103"/>
    </row>
    <row r="24" spans="1:3" s="100" customFormat="1">
      <c r="A24" s="99"/>
      <c r="B24" s="103" t="s">
        <v>13</v>
      </c>
      <c r="C24" s="103"/>
    </row>
    <row r="25" spans="1:3" s="100" customFormat="1">
      <c r="A25" s="99"/>
      <c r="B25" s="103"/>
      <c r="C25" s="103"/>
    </row>
    <row r="26" spans="1:3" s="100" customFormat="1">
      <c r="A26" s="99"/>
      <c r="B26" s="102" t="s">
        <v>1799</v>
      </c>
      <c r="C26" s="823"/>
    </row>
    <row r="27" spans="1:3" s="100" customFormat="1">
      <c r="A27" s="99"/>
      <c r="B27" s="103" t="s">
        <v>14</v>
      </c>
      <c r="C27" s="103"/>
    </row>
    <row r="28" spans="1:3" s="100" customFormat="1">
      <c r="A28" s="99"/>
      <c r="B28" s="103" t="s">
        <v>15</v>
      </c>
      <c r="C28" s="103"/>
    </row>
    <row r="29" spans="1:3" s="100" customFormat="1">
      <c r="A29" s="99"/>
      <c r="B29" s="103"/>
      <c r="C29" s="103"/>
    </row>
    <row r="30" spans="1:3" s="100" customFormat="1">
      <c r="A30" s="99"/>
      <c r="B30" s="102" t="s">
        <v>1800</v>
      </c>
      <c r="C30" s="823"/>
    </row>
    <row r="31" spans="1:3" s="100" customFormat="1">
      <c r="A31" s="99"/>
      <c r="B31" s="103" t="s">
        <v>16</v>
      </c>
      <c r="C31" s="103"/>
    </row>
    <row r="32" spans="1:3" s="100" customFormat="1">
      <c r="A32" s="99"/>
      <c r="B32" s="103" t="s">
        <v>17</v>
      </c>
      <c r="C32" s="103"/>
    </row>
    <row r="33" spans="1:3" s="100" customFormat="1">
      <c r="A33" s="99"/>
      <c r="B33" s="103" t="s">
        <v>18</v>
      </c>
      <c r="C33" s="103"/>
    </row>
    <row r="34" spans="1:3" s="100" customFormat="1">
      <c r="A34" s="99"/>
      <c r="B34" s="103" t="s">
        <v>19</v>
      </c>
      <c r="C34" s="103"/>
    </row>
    <row r="35" spans="1:3" s="100" customFormat="1">
      <c r="A35" s="99"/>
      <c r="B35" s="103"/>
      <c r="C35" s="103"/>
    </row>
    <row r="36" spans="1:3" s="100" customFormat="1">
      <c r="A36" s="99"/>
      <c r="B36" s="102" t="s">
        <v>1801</v>
      </c>
      <c r="C36" s="823"/>
    </row>
    <row r="37" spans="1:3" s="100" customFormat="1">
      <c r="A37" s="99"/>
      <c r="B37" s="103" t="s">
        <v>20</v>
      </c>
      <c r="C37" s="103"/>
    </row>
    <row r="38" spans="1:3" s="100" customFormat="1">
      <c r="A38" s="99"/>
      <c r="B38" s="103" t="s">
        <v>21</v>
      </c>
      <c r="C38" s="103"/>
    </row>
    <row r="39" spans="1:3" s="100" customFormat="1">
      <c r="A39" s="99"/>
      <c r="B39" s="103" t="s">
        <v>22</v>
      </c>
      <c r="C39" s="103"/>
    </row>
    <row r="40" spans="1:3" s="100" customFormat="1">
      <c r="A40" s="99"/>
      <c r="B40" s="103" t="s">
        <v>23</v>
      </c>
      <c r="C40" s="103"/>
    </row>
    <row r="41" spans="1:3" s="100" customFormat="1">
      <c r="A41" s="99"/>
      <c r="B41" s="103"/>
      <c r="C41" s="103"/>
    </row>
    <row r="42" spans="1:3" s="100" customFormat="1">
      <c r="A42" s="99"/>
      <c r="B42" s="102" t="s">
        <v>1802</v>
      </c>
      <c r="C42" s="823"/>
    </row>
    <row r="43" spans="1:3" s="100" customFormat="1">
      <c r="A43" s="99"/>
      <c r="B43" s="103" t="s">
        <v>24</v>
      </c>
      <c r="C43" s="103"/>
    </row>
    <row r="44" spans="1:3" s="100" customFormat="1">
      <c r="A44" s="99"/>
      <c r="B44" s="103" t="s">
        <v>25</v>
      </c>
      <c r="C44" s="103"/>
    </row>
    <row r="45" spans="1:3" s="100" customFormat="1">
      <c r="A45" s="99"/>
      <c r="B45" s="103" t="s">
        <v>26</v>
      </c>
      <c r="C45" s="103"/>
    </row>
    <row r="46" spans="1:3" s="100" customFormat="1">
      <c r="A46" s="99"/>
      <c r="B46" s="103" t="s">
        <v>27</v>
      </c>
      <c r="C46" s="103"/>
    </row>
    <row r="47" spans="1:3" s="100" customFormat="1">
      <c r="A47" s="99"/>
      <c r="B47" s="103" t="s">
        <v>28</v>
      </c>
      <c r="C47" s="103"/>
    </row>
    <row r="48" spans="1:3" s="100" customFormat="1">
      <c r="A48" s="99"/>
      <c r="B48" s="103" t="s">
        <v>29</v>
      </c>
      <c r="C48" s="103"/>
    </row>
    <row r="49" spans="1:3" s="100" customFormat="1">
      <c r="A49" s="99"/>
      <c r="B49" s="103" t="s">
        <v>30</v>
      </c>
      <c r="C49" s="103"/>
    </row>
    <row r="50" spans="1:3" s="100" customFormat="1">
      <c r="A50" s="99"/>
      <c r="B50" s="103" t="s">
        <v>31</v>
      </c>
      <c r="C50" s="103"/>
    </row>
    <row r="51" spans="1:3" s="100" customFormat="1">
      <c r="A51" s="99"/>
      <c r="B51" s="103" t="s">
        <v>32</v>
      </c>
      <c r="C51" s="103"/>
    </row>
    <row r="52" spans="1:3" s="100" customFormat="1">
      <c r="A52" s="99"/>
      <c r="B52" s="103"/>
      <c r="C52" s="103"/>
    </row>
    <row r="53" spans="1:3" s="100" customFormat="1">
      <c r="A53" s="99"/>
      <c r="B53" s="102" t="s">
        <v>1803</v>
      </c>
      <c r="C53" s="823"/>
    </row>
    <row r="54" spans="1:3" s="100" customFormat="1">
      <c r="A54" s="99"/>
      <c r="B54" s="103" t="s">
        <v>33</v>
      </c>
      <c r="C54" s="103"/>
    </row>
    <row r="55" spans="1:3" s="100" customFormat="1">
      <c r="A55" s="99"/>
      <c r="B55" s="103" t="s">
        <v>34</v>
      </c>
      <c r="C55" s="103"/>
    </row>
    <row r="56" spans="1:3" s="100" customFormat="1">
      <c r="A56" s="99"/>
      <c r="B56" s="103"/>
      <c r="C56" s="103"/>
    </row>
    <row r="57" spans="1:3" s="100" customFormat="1">
      <c r="A57" s="99"/>
      <c r="B57" s="102" t="s">
        <v>1804</v>
      </c>
      <c r="C57" s="823"/>
    </row>
    <row r="58" spans="1:3" s="100" customFormat="1">
      <c r="A58" s="99"/>
      <c r="B58" s="103" t="s">
        <v>35</v>
      </c>
      <c r="C58" s="103"/>
    </row>
    <row r="59" spans="1:3" s="100" customFormat="1">
      <c r="A59" s="99"/>
      <c r="B59" s="103" t="s">
        <v>36</v>
      </c>
      <c r="C59" s="103"/>
    </row>
    <row r="60" spans="1:3" s="100" customFormat="1">
      <c r="A60" s="99"/>
      <c r="B60" s="103" t="s">
        <v>37</v>
      </c>
      <c r="C60" s="103"/>
    </row>
    <row r="61" spans="1:3" s="100" customFormat="1">
      <c r="A61" s="99"/>
      <c r="B61" s="103"/>
      <c r="C61" s="103"/>
    </row>
    <row r="62" spans="1:3" s="100" customFormat="1">
      <c r="A62" s="99"/>
      <c r="B62" s="102" t="s">
        <v>1805</v>
      </c>
      <c r="C62" s="823"/>
    </row>
    <row r="63" spans="1:3" s="100" customFormat="1">
      <c r="A63" s="99"/>
      <c r="B63" s="103" t="s">
        <v>38</v>
      </c>
      <c r="C63" s="103"/>
    </row>
    <row r="64" spans="1:3" s="100" customFormat="1">
      <c r="A64" s="99"/>
      <c r="B64" s="103" t="s">
        <v>39</v>
      </c>
      <c r="C64" s="103"/>
    </row>
    <row r="65" spans="1:3" s="100" customFormat="1">
      <c r="A65" s="99"/>
      <c r="B65" s="103" t="s">
        <v>40</v>
      </c>
      <c r="C65" s="103"/>
    </row>
    <row r="66" spans="1:3" s="100" customFormat="1">
      <c r="A66" s="99"/>
      <c r="B66" s="103" t="s">
        <v>41</v>
      </c>
      <c r="C66" s="103"/>
    </row>
    <row r="67" spans="1:3" s="100" customFormat="1">
      <c r="A67" s="99"/>
      <c r="B67" s="103" t="s">
        <v>42</v>
      </c>
      <c r="C67" s="103"/>
    </row>
    <row r="68" spans="1:3" s="100" customFormat="1">
      <c r="A68" s="99"/>
      <c r="B68" s="103"/>
      <c r="C68" s="103"/>
    </row>
    <row r="69" spans="1:3" s="100" customFormat="1">
      <c r="A69" s="99"/>
      <c r="B69" s="102" t="s">
        <v>1806</v>
      </c>
      <c r="C69" s="823"/>
    </row>
    <row r="70" spans="1:3" s="100" customFormat="1">
      <c r="A70" s="99"/>
      <c r="B70" s="103" t="s">
        <v>43</v>
      </c>
      <c r="C70" s="103"/>
    </row>
    <row r="71" spans="1:3" s="100" customFormat="1">
      <c r="A71" s="99"/>
      <c r="B71" s="103" t="s">
        <v>44</v>
      </c>
      <c r="C71" s="103"/>
    </row>
    <row r="72" spans="1:3" s="100" customFormat="1">
      <c r="A72" s="99"/>
      <c r="B72" s="103"/>
      <c r="C72" s="103"/>
    </row>
    <row r="73" spans="1:3" s="100" customFormat="1">
      <c r="A73" s="99"/>
      <c r="B73" s="102" t="s">
        <v>1807</v>
      </c>
      <c r="C73" s="823"/>
    </row>
    <row r="74" spans="1:3" s="100" customFormat="1">
      <c r="A74" s="99"/>
      <c r="B74" s="106" t="s">
        <v>45</v>
      </c>
      <c r="C74" s="106"/>
    </row>
    <row r="75" spans="1:3" s="100" customFormat="1">
      <c r="A75" s="99"/>
      <c r="B75" s="103" t="s">
        <v>47</v>
      </c>
      <c r="C75" s="103"/>
    </row>
    <row r="76" spans="1:3" s="100" customFormat="1">
      <c r="A76" s="99"/>
      <c r="B76" s="103"/>
      <c r="C76" s="103"/>
    </row>
    <row r="77" spans="1:3" s="100" customFormat="1">
      <c r="A77" s="99"/>
      <c r="B77" s="102" t="s">
        <v>1808</v>
      </c>
      <c r="C77" s="823"/>
    </row>
    <row r="78" spans="1:3" s="100" customFormat="1">
      <c r="A78" s="99"/>
      <c r="B78" s="103" t="s">
        <v>48</v>
      </c>
      <c r="C78" s="103"/>
    </row>
    <row r="79" spans="1:3" s="100" customFormat="1">
      <c r="A79" s="99"/>
      <c r="B79" s="103" t="s">
        <v>49</v>
      </c>
      <c r="C79" s="103"/>
    </row>
    <row r="80" spans="1:3" s="100" customFormat="1">
      <c r="A80" s="99"/>
      <c r="B80" s="103" t="s">
        <v>50</v>
      </c>
      <c r="C80" s="103"/>
    </row>
    <row r="81" spans="1:3" s="100" customFormat="1">
      <c r="A81" s="99"/>
      <c r="B81" s="103" t="s">
        <v>51</v>
      </c>
      <c r="C81" s="103"/>
    </row>
    <row r="82" spans="1:3" s="100" customFormat="1">
      <c r="A82" s="99"/>
      <c r="B82" s="103"/>
      <c r="C82" s="103"/>
    </row>
    <row r="83" spans="1:3" s="100" customFormat="1">
      <c r="A83" s="99"/>
      <c r="B83" s="102" t="s">
        <v>1809</v>
      </c>
      <c r="C83" s="823"/>
    </row>
    <row r="84" spans="1:3" s="100" customFormat="1">
      <c r="A84" s="99"/>
      <c r="B84" s="107" t="s">
        <v>52</v>
      </c>
      <c r="C84" s="107"/>
    </row>
    <row r="85" spans="1:3" s="100" customFormat="1">
      <c r="A85" s="99"/>
      <c r="B85" s="107" t="s">
        <v>53</v>
      </c>
      <c r="C85" s="107"/>
    </row>
    <row r="86" spans="1:3" s="100" customFormat="1">
      <c r="A86" s="99"/>
      <c r="B86" s="107"/>
      <c r="C86" s="107"/>
    </row>
    <row r="87" spans="1:3" s="100" customFormat="1">
      <c r="A87" s="99"/>
      <c r="B87" s="102" t="s">
        <v>1810</v>
      </c>
      <c r="C87" s="823"/>
    </row>
    <row r="88" spans="1:3" s="100" customFormat="1">
      <c r="A88" s="99"/>
      <c r="B88" s="103" t="s">
        <v>54</v>
      </c>
      <c r="C88" s="103"/>
    </row>
    <row r="89" spans="1:3" s="100" customFormat="1">
      <c r="A89" s="99"/>
      <c r="B89" s="103" t="s">
        <v>55</v>
      </c>
      <c r="C89" s="103"/>
    </row>
    <row r="90" spans="1:3" s="100" customFormat="1">
      <c r="A90" s="99"/>
      <c r="B90" s="103" t="s">
        <v>56</v>
      </c>
      <c r="C90" s="103"/>
    </row>
    <row r="91" spans="1:3" s="100" customFormat="1">
      <c r="A91" s="99"/>
      <c r="B91" s="103" t="s">
        <v>57</v>
      </c>
      <c r="C91" s="103"/>
    </row>
    <row r="92" spans="1:3" s="100" customFormat="1">
      <c r="A92" s="99"/>
      <c r="B92" s="103"/>
      <c r="C92" s="103"/>
    </row>
    <row r="93" spans="1:3" s="100" customFormat="1">
      <c r="A93" s="99"/>
      <c r="B93" s="102" t="s">
        <v>1811</v>
      </c>
      <c r="C93" s="823"/>
    </row>
    <row r="94" spans="1:3" s="100" customFormat="1">
      <c r="A94" s="99"/>
      <c r="B94" s="103" t="s">
        <v>58</v>
      </c>
      <c r="C94" s="103"/>
    </row>
    <row r="95" spans="1:3" s="100" customFormat="1">
      <c r="A95" s="99"/>
      <c r="B95" s="103" t="s">
        <v>59</v>
      </c>
      <c r="C95" s="103"/>
    </row>
    <row r="96" spans="1:3" s="100" customFormat="1">
      <c r="A96" s="99"/>
      <c r="B96" s="103" t="s">
        <v>60</v>
      </c>
      <c r="C96" s="103"/>
    </row>
    <row r="97" spans="1:3" s="100" customFormat="1">
      <c r="A97" s="99"/>
      <c r="B97" s="103" t="s">
        <v>61</v>
      </c>
      <c r="C97" s="103"/>
    </row>
    <row r="98" spans="1:3" s="100" customFormat="1">
      <c r="A98" s="99"/>
      <c r="B98" s="103"/>
      <c r="C98" s="103"/>
    </row>
    <row r="99" spans="1:3" s="100" customFormat="1">
      <c r="A99" s="99"/>
      <c r="B99" s="102" t="s">
        <v>1812</v>
      </c>
      <c r="C99" s="823"/>
    </row>
    <row r="100" spans="1:3" s="100" customFormat="1">
      <c r="A100" s="99"/>
      <c r="B100" s="103" t="s">
        <v>1894</v>
      </c>
      <c r="C100" s="103"/>
    </row>
    <row r="101" spans="1:3" s="100" customFormat="1">
      <c r="A101" s="99"/>
      <c r="B101" s="103" t="s">
        <v>1895</v>
      </c>
      <c r="C101" s="103"/>
    </row>
    <row r="102" spans="1:3" s="100" customFormat="1">
      <c r="A102" s="99"/>
      <c r="B102" s="103" t="s">
        <v>1896</v>
      </c>
      <c r="C102" s="103"/>
    </row>
    <row r="103" spans="1:3" s="100" customFormat="1">
      <c r="A103" s="99"/>
      <c r="B103" s="103" t="s">
        <v>1897</v>
      </c>
      <c r="C103" s="103"/>
    </row>
    <row r="104" spans="1:3" s="100" customFormat="1">
      <c r="A104" s="99"/>
      <c r="B104" s="103" t="s">
        <v>1898</v>
      </c>
      <c r="C104" s="103"/>
    </row>
    <row r="105" spans="1:3" s="100" customFormat="1">
      <c r="A105" s="99"/>
      <c r="B105" s="103" t="s">
        <v>1899</v>
      </c>
      <c r="C105" s="103"/>
    </row>
    <row r="106" spans="1:3" s="100" customFormat="1">
      <c r="A106" s="99"/>
      <c r="B106" s="103" t="s">
        <v>1900</v>
      </c>
      <c r="C106" s="103"/>
    </row>
    <row r="107" spans="1:3" s="100" customFormat="1">
      <c r="A107" s="99"/>
      <c r="B107" s="103" t="s">
        <v>1901</v>
      </c>
      <c r="C107" s="103"/>
    </row>
    <row r="108" spans="1:3" s="100" customFormat="1">
      <c r="A108" s="99"/>
      <c r="B108" s="103" t="s">
        <v>1902</v>
      </c>
      <c r="C108" s="103"/>
    </row>
    <row r="109" spans="1:3" s="100" customFormat="1">
      <c r="A109" s="99"/>
      <c r="B109" s="103" t="s">
        <v>1903</v>
      </c>
      <c r="C109" s="103"/>
    </row>
    <row r="110" spans="1:3" s="100" customFormat="1">
      <c r="A110" s="99"/>
      <c r="B110" s="103" t="s">
        <v>1904</v>
      </c>
      <c r="C110" s="103"/>
    </row>
    <row r="111" spans="1:3" s="100" customFormat="1">
      <c r="A111" s="99"/>
      <c r="B111" s="103" t="s">
        <v>1905</v>
      </c>
      <c r="C111" s="103"/>
    </row>
    <row r="112" spans="1:3" s="100" customFormat="1">
      <c r="A112" s="99"/>
      <c r="B112" s="103" t="s">
        <v>1906</v>
      </c>
      <c r="C112" s="103"/>
    </row>
    <row r="113" spans="1:3" s="100" customFormat="1">
      <c r="A113" s="99"/>
      <c r="B113" s="103"/>
      <c r="C113" s="103"/>
    </row>
    <row r="114" spans="1:3" s="100" customFormat="1">
      <c r="A114" s="99"/>
      <c r="B114" s="102" t="s">
        <v>1813</v>
      </c>
      <c r="C114" s="823"/>
    </row>
    <row r="115" spans="1:3" s="100" customFormat="1">
      <c r="A115" s="99"/>
      <c r="B115" s="103" t="s">
        <v>75</v>
      </c>
      <c r="C115" s="103"/>
    </row>
    <row r="116" spans="1:3" s="100" customFormat="1">
      <c r="A116" s="99"/>
      <c r="B116" s="103" t="s">
        <v>76</v>
      </c>
      <c r="C116" s="103"/>
    </row>
    <row r="117" spans="1:3" s="100" customFormat="1">
      <c r="A117" s="99"/>
      <c r="B117" s="103" t="s">
        <v>77</v>
      </c>
      <c r="C117" s="103"/>
    </row>
    <row r="118" spans="1:3" s="100" customFormat="1">
      <c r="A118" s="99"/>
      <c r="B118" s="99"/>
      <c r="C118" s="99"/>
    </row>
    <row r="119" spans="1:3" s="100" customFormat="1">
      <c r="A119" s="99"/>
      <c r="B119" s="99"/>
      <c r="C119" s="99"/>
    </row>
    <row r="120" spans="1:3" s="100" customFormat="1">
      <c r="A120" s="99"/>
      <c r="B120" s="99"/>
      <c r="C120" s="99"/>
    </row>
    <row r="121" spans="1:3" s="100" customFormat="1">
      <c r="A121" s="99"/>
      <c r="B121" s="99"/>
      <c r="C121" s="99"/>
    </row>
    <row r="122" spans="1:3" s="100" customFormat="1">
      <c r="A122" s="99"/>
      <c r="B122" s="99"/>
      <c r="C122" s="99"/>
    </row>
    <row r="123" spans="1:3" s="100" customFormat="1">
      <c r="A123" s="99"/>
      <c r="B123" s="99"/>
      <c r="C123" s="99"/>
    </row>
    <row r="124" spans="1:3" s="100" customFormat="1">
      <c r="A124" s="99"/>
      <c r="B124" s="99"/>
      <c r="C124" s="99"/>
    </row>
    <row r="125" spans="1:3" s="100" customFormat="1">
      <c r="A125" s="99"/>
      <c r="B125" s="99"/>
      <c r="C125" s="99"/>
    </row>
    <row r="126" spans="1:3" s="100" customFormat="1">
      <c r="A126" s="99"/>
      <c r="B126" s="99"/>
      <c r="C126" s="99"/>
    </row>
    <row r="127" spans="1:3" s="100" customFormat="1">
      <c r="A127" s="99"/>
      <c r="B127" s="99"/>
      <c r="C127" s="99"/>
    </row>
    <row r="128" spans="1:3" s="100" customFormat="1">
      <c r="A128" s="99"/>
      <c r="B128" s="99"/>
      <c r="C128" s="99"/>
    </row>
    <row r="129" spans="1:3" s="100" customFormat="1">
      <c r="A129" s="99"/>
      <c r="B129" s="99"/>
      <c r="C129" s="99"/>
    </row>
    <row r="130" spans="1:3" s="100" customFormat="1">
      <c r="A130" s="99"/>
      <c r="B130" s="99"/>
      <c r="C130" s="99"/>
    </row>
    <row r="131" spans="1:3" s="100" customFormat="1">
      <c r="A131" s="99"/>
      <c r="B131" s="99"/>
      <c r="C131" s="99"/>
    </row>
    <row r="132" spans="1:3" s="100" customFormat="1">
      <c r="A132" s="99"/>
      <c r="B132" s="99"/>
      <c r="C132" s="99"/>
    </row>
    <row r="133" spans="1:3" s="100" customFormat="1">
      <c r="A133" s="99"/>
      <c r="B133" s="99"/>
      <c r="C133" s="99"/>
    </row>
    <row r="134" spans="1:3" s="100" customFormat="1">
      <c r="A134" s="99"/>
      <c r="B134" s="99"/>
      <c r="C134" s="99"/>
    </row>
    <row r="135" spans="1:3" s="100" customFormat="1">
      <c r="A135" s="99"/>
      <c r="B135" s="99"/>
      <c r="C135" s="99"/>
    </row>
    <row r="136" spans="1:3" s="100" customFormat="1">
      <c r="A136" s="99"/>
      <c r="B136" s="99"/>
      <c r="C136" s="99"/>
    </row>
    <row r="137" spans="1:3" s="100" customFormat="1">
      <c r="A137" s="99"/>
      <c r="B137" s="99"/>
      <c r="C137" s="99"/>
    </row>
    <row r="138" spans="1:3" s="100" customFormat="1">
      <c r="A138" s="99"/>
      <c r="B138" s="99"/>
      <c r="C138" s="99"/>
    </row>
    <row r="139" spans="1:3" s="100" customFormat="1">
      <c r="A139" s="99"/>
      <c r="B139" s="99"/>
      <c r="C139" s="99"/>
    </row>
    <row r="140" spans="1:3" s="100" customFormat="1">
      <c r="A140" s="99"/>
      <c r="B140" s="99"/>
      <c r="C140" s="99"/>
    </row>
    <row r="141" spans="1:3" s="100" customFormat="1">
      <c r="A141" s="99"/>
      <c r="B141" s="99"/>
      <c r="C141" s="99"/>
    </row>
    <row r="142" spans="1:3" s="100" customFormat="1">
      <c r="A142" s="99"/>
      <c r="B142" s="99"/>
      <c r="C142" s="99"/>
    </row>
    <row r="143" spans="1:3" s="100" customFormat="1">
      <c r="A143" s="99"/>
      <c r="B143" s="99"/>
      <c r="C143" s="99"/>
    </row>
    <row r="144" spans="1:3" s="100" customFormat="1">
      <c r="A144" s="99"/>
      <c r="B144" s="99"/>
      <c r="C144" s="99"/>
    </row>
    <row r="145" spans="1:3" s="100" customFormat="1">
      <c r="A145" s="99"/>
      <c r="B145" s="99"/>
      <c r="C145" s="99"/>
    </row>
    <row r="146" spans="1:3" s="100" customFormat="1">
      <c r="A146" s="99"/>
      <c r="B146" s="99"/>
      <c r="C146" s="99"/>
    </row>
    <row r="147" spans="1:3" s="100" customFormat="1">
      <c r="A147" s="99"/>
      <c r="B147" s="99"/>
      <c r="C147" s="99"/>
    </row>
    <row r="148" spans="1:3" s="100" customFormat="1">
      <c r="A148" s="99"/>
      <c r="B148" s="99"/>
      <c r="C148" s="99"/>
    </row>
    <row r="149" spans="1:3" s="100" customFormat="1">
      <c r="A149" s="99"/>
      <c r="B149" s="99"/>
      <c r="C149" s="99"/>
    </row>
    <row r="150" spans="1:3" s="100" customFormat="1">
      <c r="A150" s="99"/>
      <c r="B150" s="99"/>
      <c r="C150" s="99"/>
    </row>
    <row r="151" spans="1:3" s="100" customFormat="1">
      <c r="A151" s="99"/>
      <c r="B151" s="99"/>
      <c r="C151" s="99"/>
    </row>
    <row r="152" spans="1:3" s="100" customFormat="1">
      <c r="A152" s="99"/>
      <c r="B152" s="99"/>
      <c r="C152" s="99"/>
    </row>
    <row r="153" spans="1:3" s="100" customFormat="1">
      <c r="A153" s="99"/>
      <c r="B153" s="99"/>
      <c r="C153" s="99"/>
    </row>
    <row r="154" spans="1:3" s="100" customFormat="1">
      <c r="A154" s="99"/>
      <c r="B154" s="99"/>
      <c r="C154" s="99"/>
    </row>
    <row r="155" spans="1:3" s="100" customFormat="1">
      <c r="A155" s="99"/>
      <c r="B155" s="99"/>
      <c r="C155" s="99"/>
    </row>
    <row r="156" spans="1:3" s="100" customFormat="1">
      <c r="A156" s="99"/>
      <c r="B156" s="99"/>
      <c r="C156" s="99"/>
    </row>
    <row r="157" spans="1:3" s="100" customFormat="1">
      <c r="A157" s="99"/>
      <c r="B157" s="99"/>
      <c r="C157" s="99"/>
    </row>
    <row r="158" spans="1:3" s="100" customFormat="1">
      <c r="A158" s="99"/>
      <c r="B158" s="99"/>
      <c r="C158" s="99"/>
    </row>
    <row r="159" spans="1:3" s="100" customFormat="1">
      <c r="A159" s="99"/>
      <c r="B159" s="99"/>
      <c r="C159" s="99"/>
    </row>
    <row r="160" spans="1:3" s="100" customFormat="1">
      <c r="A160" s="99"/>
      <c r="B160" s="99"/>
      <c r="C160" s="99"/>
    </row>
    <row r="161" spans="1:3" s="100" customFormat="1">
      <c r="A161" s="99"/>
      <c r="B161" s="99"/>
      <c r="C161" s="99"/>
    </row>
    <row r="162" spans="1:3" s="100" customFormat="1">
      <c r="A162" s="99"/>
      <c r="B162" s="99"/>
      <c r="C162" s="99"/>
    </row>
    <row r="163" spans="1:3" s="100" customFormat="1">
      <c r="A163" s="99"/>
      <c r="B163" s="99"/>
      <c r="C163" s="99"/>
    </row>
    <row r="164" spans="1:3" s="100" customFormat="1">
      <c r="A164" s="99"/>
      <c r="B164" s="99"/>
      <c r="C164" s="99"/>
    </row>
    <row r="165" spans="1:3" s="100" customFormat="1">
      <c r="A165" s="99"/>
      <c r="B165" s="99"/>
      <c r="C165" s="99"/>
    </row>
    <row r="166" spans="1:3" s="100" customFormat="1">
      <c r="A166" s="99"/>
      <c r="B166" s="99"/>
      <c r="C166" s="99"/>
    </row>
    <row r="167" spans="1:3" s="100" customFormat="1">
      <c r="A167" s="99"/>
      <c r="B167" s="99"/>
      <c r="C167" s="99"/>
    </row>
    <row r="168" spans="1:3" s="100" customFormat="1">
      <c r="A168" s="99"/>
      <c r="B168" s="99"/>
      <c r="C168" s="99"/>
    </row>
    <row r="169" spans="1:3" s="100" customFormat="1">
      <c r="A169" s="99"/>
      <c r="B169" s="99"/>
      <c r="C169" s="99"/>
    </row>
    <row r="170" spans="1:3" s="100" customFormat="1">
      <c r="A170" s="99"/>
      <c r="B170" s="99"/>
      <c r="C170" s="99"/>
    </row>
    <row r="171" spans="1:3" s="100" customFormat="1">
      <c r="A171" s="99"/>
      <c r="B171" s="99"/>
      <c r="C171" s="99"/>
    </row>
    <row r="172" spans="1:3" s="100" customFormat="1">
      <c r="A172" s="99"/>
      <c r="B172" s="99"/>
      <c r="C172" s="99"/>
    </row>
    <row r="173" spans="1:3" s="100" customFormat="1">
      <c r="A173" s="99"/>
      <c r="B173" s="99"/>
      <c r="C173" s="99"/>
    </row>
    <row r="174" spans="1:3" s="100" customFormat="1">
      <c r="A174" s="99"/>
      <c r="B174" s="99"/>
      <c r="C174" s="99"/>
    </row>
    <row r="175" spans="1:3" s="100" customFormat="1">
      <c r="A175" s="99"/>
      <c r="B175" s="99"/>
      <c r="C175" s="99"/>
    </row>
    <row r="176" spans="1:3" s="100" customFormat="1">
      <c r="A176" s="99"/>
      <c r="B176" s="99"/>
      <c r="C176" s="99"/>
    </row>
    <row r="177" spans="1:3" s="100" customFormat="1">
      <c r="A177" s="99"/>
      <c r="B177" s="99"/>
      <c r="C177" s="99"/>
    </row>
    <row r="178" spans="1:3" s="100" customFormat="1">
      <c r="A178" s="99"/>
      <c r="B178" s="99"/>
      <c r="C178" s="99"/>
    </row>
    <row r="179" spans="1:3" s="100" customFormat="1">
      <c r="A179" s="99"/>
      <c r="B179" s="99"/>
      <c r="C179" s="99"/>
    </row>
    <row r="180" spans="1:3" s="100" customFormat="1">
      <c r="A180" s="99"/>
      <c r="B180" s="99"/>
      <c r="C180" s="99"/>
    </row>
    <row r="181" spans="1:3" s="100" customFormat="1">
      <c r="A181" s="99"/>
      <c r="B181" s="99"/>
      <c r="C181" s="99"/>
    </row>
    <row r="182" spans="1:3" s="100" customFormat="1">
      <c r="A182" s="99"/>
      <c r="B182" s="99"/>
      <c r="C182" s="99"/>
    </row>
    <row r="183" spans="1:3" s="100" customFormat="1">
      <c r="A183" s="99"/>
      <c r="B183" s="99"/>
      <c r="C183" s="99"/>
    </row>
    <row r="184" spans="1:3" s="100" customFormat="1">
      <c r="A184" s="99"/>
      <c r="B184" s="99"/>
      <c r="C184" s="99"/>
    </row>
    <row r="185" spans="1:3" s="100" customFormat="1">
      <c r="A185" s="99"/>
      <c r="B185" s="99"/>
      <c r="C185" s="99"/>
    </row>
    <row r="186" spans="1:3" s="100" customFormat="1">
      <c r="A186" s="99"/>
      <c r="B186" s="99"/>
      <c r="C186" s="99"/>
    </row>
    <row r="187" spans="1:3" s="100" customFormat="1">
      <c r="A187" s="99"/>
      <c r="B187" s="99"/>
      <c r="C187" s="99"/>
    </row>
    <row r="188" spans="1:3" s="100" customFormat="1">
      <c r="A188" s="99"/>
      <c r="B188" s="99"/>
      <c r="C188" s="99"/>
    </row>
    <row r="189" spans="1:3" s="100" customFormat="1">
      <c r="A189" s="99"/>
      <c r="B189" s="99"/>
      <c r="C189" s="99"/>
    </row>
    <row r="190" spans="1:3" s="100" customFormat="1">
      <c r="A190" s="99"/>
      <c r="B190" s="99"/>
      <c r="C190" s="99"/>
    </row>
    <row r="191" spans="1:3" s="100" customFormat="1">
      <c r="A191" s="99"/>
      <c r="B191" s="99"/>
      <c r="C191" s="99"/>
    </row>
    <row r="192" spans="1:3" s="100" customFormat="1">
      <c r="A192" s="99"/>
      <c r="B192" s="99"/>
      <c r="C192" s="99"/>
    </row>
    <row r="193" spans="1:3" s="100" customFormat="1">
      <c r="A193" s="99"/>
      <c r="B193" s="99"/>
      <c r="C193" s="99"/>
    </row>
    <row r="194" spans="1:3" s="100" customFormat="1">
      <c r="A194" s="99"/>
      <c r="B194" s="99"/>
      <c r="C194" s="99"/>
    </row>
    <row r="195" spans="1:3" s="100" customFormat="1">
      <c r="A195" s="99"/>
      <c r="B195" s="99"/>
      <c r="C195" s="99"/>
    </row>
    <row r="196" spans="1:3" s="100" customFormat="1">
      <c r="A196" s="99"/>
      <c r="B196" s="99"/>
      <c r="C196" s="99"/>
    </row>
    <row r="197" spans="1:3" s="100" customFormat="1">
      <c r="A197" s="99"/>
      <c r="B197" s="99"/>
      <c r="C197" s="99"/>
    </row>
    <row r="198" spans="1:3" s="100" customFormat="1">
      <c r="A198" s="99"/>
      <c r="B198" s="99"/>
      <c r="C198" s="99"/>
    </row>
    <row r="199" spans="1:3" s="100" customFormat="1">
      <c r="A199" s="99"/>
      <c r="B199" s="99"/>
      <c r="C199" s="99"/>
    </row>
    <row r="200" spans="1:3" s="100" customFormat="1">
      <c r="A200" s="99"/>
      <c r="B200" s="99"/>
      <c r="C200" s="99"/>
    </row>
    <row r="201" spans="1:3" s="100" customFormat="1">
      <c r="A201" s="99"/>
      <c r="B201" s="99"/>
      <c r="C201" s="99"/>
    </row>
    <row r="202" spans="1:3" s="100" customFormat="1">
      <c r="A202" s="99"/>
      <c r="B202" s="99"/>
      <c r="C202" s="99"/>
    </row>
    <row r="203" spans="1:3" s="100" customFormat="1">
      <c r="A203" s="99"/>
      <c r="B203" s="99"/>
      <c r="C203" s="99"/>
    </row>
    <row r="204" spans="1:3" s="100" customFormat="1">
      <c r="A204" s="99"/>
      <c r="B204" s="99"/>
      <c r="C204" s="99"/>
    </row>
    <row r="205" spans="1:3" s="100" customFormat="1">
      <c r="A205" s="99"/>
      <c r="B205" s="99"/>
      <c r="C205" s="99"/>
    </row>
    <row r="206" spans="1:3" s="100" customFormat="1">
      <c r="A206" s="99"/>
      <c r="B206" s="99"/>
      <c r="C206" s="99"/>
    </row>
    <row r="207" spans="1:3" s="100" customFormat="1">
      <c r="A207" s="99"/>
      <c r="B207" s="99"/>
      <c r="C207" s="99"/>
    </row>
    <row r="208" spans="1:3" s="100" customFormat="1">
      <c r="A208" s="99"/>
      <c r="B208" s="99"/>
      <c r="C208" s="99"/>
    </row>
    <row r="209" spans="1:3" s="100" customFormat="1">
      <c r="A209" s="99"/>
      <c r="B209" s="99"/>
      <c r="C209" s="99"/>
    </row>
    <row r="210" spans="1:3" s="100" customFormat="1">
      <c r="A210" s="99"/>
      <c r="B210" s="99"/>
      <c r="C210" s="99"/>
    </row>
    <row r="211" spans="1:3" s="100" customFormat="1">
      <c r="A211" s="99"/>
      <c r="B211" s="99"/>
      <c r="C211" s="99"/>
    </row>
    <row r="212" spans="1:3" s="100" customFormat="1">
      <c r="A212" s="99"/>
      <c r="B212" s="99"/>
      <c r="C212" s="99"/>
    </row>
    <row r="213" spans="1:3" s="100" customFormat="1">
      <c r="A213" s="99"/>
      <c r="B213" s="99"/>
      <c r="C213" s="99"/>
    </row>
    <row r="214" spans="1:3" s="100" customFormat="1">
      <c r="A214" s="99"/>
      <c r="B214" s="99"/>
      <c r="C214" s="99"/>
    </row>
    <row r="215" spans="1:3" s="100" customFormat="1">
      <c r="A215" s="99"/>
      <c r="B215" s="99"/>
      <c r="C215" s="99"/>
    </row>
    <row r="216" spans="1:3" s="100" customFormat="1">
      <c r="A216" s="99"/>
      <c r="B216" s="99"/>
      <c r="C216" s="99"/>
    </row>
    <row r="217" spans="1:3" s="100" customFormat="1">
      <c r="A217" s="99"/>
      <c r="B217" s="99"/>
      <c r="C217" s="99"/>
    </row>
    <row r="218" spans="1:3" s="100" customFormat="1">
      <c r="A218" s="99"/>
      <c r="B218" s="99"/>
      <c r="C218" s="99"/>
    </row>
    <row r="219" spans="1:3" s="100" customFormat="1">
      <c r="A219" s="99"/>
      <c r="B219" s="99"/>
      <c r="C219" s="99"/>
    </row>
    <row r="220" spans="1:3" s="100" customFormat="1">
      <c r="A220" s="99"/>
      <c r="B220" s="99"/>
      <c r="C220" s="99"/>
    </row>
    <row r="221" spans="1:3" s="100" customFormat="1">
      <c r="A221" s="99"/>
      <c r="B221" s="99"/>
      <c r="C221" s="99"/>
    </row>
    <row r="222" spans="1:3" s="100" customFormat="1">
      <c r="A222" s="99"/>
      <c r="B222" s="99"/>
      <c r="C222" s="99"/>
    </row>
    <row r="223" spans="1:3" s="100" customFormat="1">
      <c r="A223" s="99"/>
      <c r="B223" s="99"/>
      <c r="C223" s="99"/>
    </row>
    <row r="224" spans="1:3" s="100" customFormat="1">
      <c r="A224" s="99"/>
      <c r="B224" s="99"/>
      <c r="C224" s="99"/>
    </row>
    <row r="225" spans="1:3" s="100" customFormat="1">
      <c r="A225" s="99"/>
      <c r="B225" s="99"/>
      <c r="C225" s="99"/>
    </row>
  </sheetData>
  <hyperlinks>
    <hyperlink ref="B6" location="'KM1'!A1" display="Template EU KM1 - Key metrics template" xr:uid="{00000000-0004-0000-0000-000001000000}"/>
    <hyperlink ref="B7" location="'INS1'!A1" display="Template EU INS1 - Insurance participations" xr:uid="{00000000-0004-0000-0000-000002000000}"/>
    <hyperlink ref="B8" location="OVC!A1" display="Table EU OVC - ICAAP information" xr:uid="{00000000-0004-0000-0000-000004000000}"/>
    <hyperlink ref="B11" location="OVA!A1" display="Table EU OVA - Institution risk management approach" xr:uid="{C9BC26CD-B349-475F-964D-EB404EDD32F1}"/>
    <hyperlink ref="B12" location="OVB!A1" display="Table EU OVB - Disclosure on governance arrangements" xr:uid="{36D06D19-30D6-4E28-A0A8-A775464D9523}"/>
    <hyperlink ref="B15" location="'LI1 '!A1" display="Template EU LI1 - Differences between the accounting scope and the scope of prudential consolidation and mapping of financial statement categories with regulatory risk categories" xr:uid="{6DF9B585-0C84-43B7-98B8-9EE4885D6A00}"/>
    <hyperlink ref="B16" location="'LI2'!A1" display="Template EU LI2 - Main sources of differences between regulatory exposure amounts and carrying values in financial statements " xr:uid="{3AE6E31D-5FF9-43BF-8B55-36CE556AF7DC}"/>
    <hyperlink ref="B17" location="'LI3'!A1" display="Template EU LI3 - Outline of the differences in the scopes of consolidation (entity by entity) " xr:uid="{396BDC1C-860D-4860-960F-8AABDD784B2D}"/>
    <hyperlink ref="B18" location="LIA!A1" display="Table EU LIA - Explanations of differences between accounting and regulatory exposure amounts" xr:uid="{025D2A03-C8A5-42EA-925E-4379FE3C75C9}"/>
    <hyperlink ref="B19" location="LIB!A1" display="Table EU LIB - Other qualitative information on the scope of application" xr:uid="{460D2194-3CD5-4479-8A02-C0BEFED12830}"/>
    <hyperlink ref="B22" location="'CC1'!A1" display="Template EU CC1 - Composition of regulatory own funds" xr:uid="{60734DD2-0919-4B07-B5CA-8F8CA021B723}"/>
    <hyperlink ref="B24" location="'CCA  '!A1" display="Template EU CCA: Main features of regulatory own funds instruments and eligible liabilities instruments" xr:uid="{E82CFC5A-7E72-4B87-BC1D-F53A5DE1E993}"/>
    <hyperlink ref="B23" location="'CC2 '!A1" display="Template EU CC2 - reconciliation of regulatory own funds to balance sheet in the audited financial statements" xr:uid="{ADDC9621-526B-4023-B95D-1D5CF02298F1}"/>
    <hyperlink ref="B27" location="CCyB1!A1" display="Template EU CCyB1 - Geographical distribution of credit exposures relevant for the calculation of the countercyclical buffer" xr:uid="{843B45C0-0A30-490C-A106-E40B71C1E5D4}"/>
    <hyperlink ref="B28" location="CCyB2!A1" display="Template EU CCyB2 - Amount of institution-specific countercyclical capital buffer" xr:uid="{68DCBA02-3BC5-4958-88F8-7B304C9FA37F}"/>
    <hyperlink ref="B31" location="'LR1'!A1" display="Template EU LR1 - LRSum: Summary reconciliation of accounting assets and leverage ratio exposures" xr:uid="{1FE5E40F-BD66-4C7E-B893-62E9FC2C6B0F}"/>
    <hyperlink ref="B32" location="'LR2'!A1" display="Template EU LR2 - LRCom: Leverage ratio common disclosure" xr:uid="{A9DE4339-EAD9-454B-98FC-B89FE560494B}"/>
    <hyperlink ref="B33" location="'LR3'!A1" display="Template EU LR3 - LRSpl: Split-up of on balance sheet exposures (excluding derivatives, SFTs and exempted exposures)" xr:uid="{39978F12-6FBC-4C33-9AF7-25B2DF1EC8EA}"/>
    <hyperlink ref="B34" location="LRA!A1" display="Table EU LRA: Disclosure of LR qualitative information" xr:uid="{C746E45E-7CE7-4139-8B48-3BD27F4CB3AF}"/>
    <hyperlink ref="B37" location="LIQA!A1" display="Table EU LIQA - Liquidity risk management " xr:uid="{33EAB626-5B9A-44A3-A88F-A6CC279A78F2}"/>
    <hyperlink ref="B38" location="'LIQ1'!A1" display="Template EU LIQ1 - Quantitative information of LCR" xr:uid="{6222F1BF-2C0A-4E75-823C-C530E338E8D5}"/>
    <hyperlink ref="B39" location="LIQB!A1" display="Table EU LIQB  on qualitative information on LCR, which complements template EU LIQ1." xr:uid="{8EC97377-2DDA-4B74-9726-74A45808246F}"/>
    <hyperlink ref="B40" location="'LIQ2'!A1" display="Template EU LIQ2: Net Stable Funding Ratio " xr:uid="{3AB6C0AC-5D30-4AA7-8548-8A7B70564780}"/>
    <hyperlink ref="B43" location="CRA!A1" display="Table EU CRA: General qualitative information about credit risk" xr:uid="{922AEC4C-EE83-43D3-A914-02F44DF8C6A5}"/>
    <hyperlink ref="B44" location="CRB!A1" display="Table EU CRB: Additional disclosure related to the credit quality of assets" xr:uid="{B3D914B5-96A0-4C67-A0F5-E05F9E00FF59}"/>
    <hyperlink ref="B45" location="'CR1'!A1" display="Template EU CR1: Performing and non-performing exposures and related provisions" xr:uid="{B4A87641-596F-4A81-B3A3-E445C2A49ABD}"/>
    <hyperlink ref="B46" location="'CR1-A'!A1" display="Template EU CR1-A: Maturity of exposures" xr:uid="{B967EFAC-6777-4CA6-98F7-AC34D752BA8D}"/>
    <hyperlink ref="B47" location="'CR2'!A1" display="Template EU CR2: Changes in the stock of non-performing loans and advances" xr:uid="{BC62CFEB-706F-42F9-B35B-E9431BFFD88D}"/>
    <hyperlink ref="B48" location="'CQ1'!A1" display="Template EU CQ1: Credit quality of forborne exposures" xr:uid="{2F261391-A8C4-475F-89EE-B51BAA14ECD1}"/>
    <hyperlink ref="B49" location="'CQ3'!A1" display="Template EU CQ3: Credit quality of performing and non-performing exposures by past due days" xr:uid="{56DFF503-A0B0-465A-BD07-CA4CD5DD9D71}"/>
    <hyperlink ref="B50" location="'CQ5'!A1" display="Template EU CQ5: Credit quality of loans and advances by industry" xr:uid="{42C7DE52-1AD8-4590-B7FA-59531B0A9015}"/>
    <hyperlink ref="B51" location="'CQ7'!A1" display="Template EU CQ7: Collateral obtained by taking possession and execution processes " xr:uid="{6DAEEAF4-251D-4687-BFE2-09210BE66E5F}"/>
    <hyperlink ref="B54" location="CRC!A1" display="Table EU CRC – Qualitative disclosure requirements related to CRM techniques" xr:uid="{A8C2B90C-390D-4C16-8440-65523487D332}"/>
    <hyperlink ref="B55" location="'CR3'!A1" display="Template EU CR3 –  CRM techniques overview:  Disclosure of the use of credit risk mitigation techniques" xr:uid="{8872D12C-9C6D-4E54-85DA-1E50D005B625}"/>
    <hyperlink ref="B58" location="CRD!A1" display="Table EU CRD – Qualitative disclosure requirements related to standardised model" xr:uid="{1EB24BEF-9E2A-49A1-A00C-0480DB5349BD}"/>
    <hyperlink ref="B59" location="'CR4'!A1" display="Template EU CR4 – standardised approach – Credit risk exposure and CRM effects" xr:uid="{8E09DCC3-BBDB-45D5-BD80-088FED742F56}"/>
    <hyperlink ref="B60" location="'CR5'!A1" display="Template EU CR5 – standardised approach" xr:uid="{A0B7D58A-CB24-4E4A-BE2F-D9D8F5870CC5}"/>
    <hyperlink ref="B63" location="CCRA!A1" display="Table EU CCRA – Qualitative disclosure related to CCR" xr:uid="{865131AB-9808-47C6-B113-14E97064A5EA}"/>
    <hyperlink ref="B64" location="'CCR1'!A1" display="Template EU CCR1 – Analysis of CCR exposure by approach" xr:uid="{819AAD58-B5EA-4666-BD1E-903CAE7870D4}"/>
    <hyperlink ref="B65" location="'CCR3'!A1" display="Template EU CCR3 – Standardised approach – CCR exposures by regulatory exposure class and risk weights" xr:uid="{A27C38A3-2A5C-4CA8-8CD0-5BC00EF13863}"/>
    <hyperlink ref="B66" location="'CCR5'!A1" display="Template EU CCR5 – Composition of collateral for CCR exposures" xr:uid="{152090F0-8805-465F-8B1F-5637850C8306}"/>
    <hyperlink ref="B67" location="'CCR6'!A1" display="Template EU CCR6 – Credit derivatives exposures" xr:uid="{FE38C7EC-AD08-4505-8FA3-620AB672F924}"/>
    <hyperlink ref="B70" location="MRA!A1" display="Table EU MRA: Qualitative disclosure requirements related to market risk" xr:uid="{B23AC70C-14D5-4374-A5F2-69D9C0D54188}"/>
    <hyperlink ref="B71" location="'MR1'!A1" display="Template EU MR1 Market risk under the alternative standardised approach (ASA)" xr:uid="{C0E9FE7E-78D4-48AC-9DF2-DFCF50AA4AE9}"/>
    <hyperlink ref="B74" location="CVAA!A1" display="Table EU CVAA - Qualitative disclosure requirments to credit valuation adjustment risk" xr:uid="{EC89664F-A14E-4B2D-8712-86CCE44F6A9E}"/>
    <hyperlink ref="B75" location="'CVA1'!A1" display="Template EU CVA1- Credit valuation adjustment under the Reduced Basic Approach" xr:uid="{6FE4B356-F046-47E5-A3F0-30C65C7DAC99}"/>
    <hyperlink ref="B78" location="ORA!A1" display="Table EU ORA - Qualitative information on operational risk" xr:uid="{91F84306-84BC-41D3-BD34-E6EA4F7E54F8}"/>
    <hyperlink ref="B79" location="'OR1'!A1" display="Template EU OR1 - Operational risk losses" xr:uid="{BE87B365-4165-401E-8D1E-A2D28E80C29F}"/>
    <hyperlink ref="B80" location="'OR2'!A1" display="Template EU OR2 - Business Indicator, components and subcomponents" xr:uid="{C7E8CDDA-16E6-4681-992A-E3459E80F7DF}"/>
    <hyperlink ref="B81" location="'OR3'!A1" display="Template EU OR3 - Operational risk own funds requirements and risk exposure amounts" xr:uid="{218BA4DE-20CE-440E-910D-E7C98DA0FD05}"/>
    <hyperlink ref="B84" location="IRRBBA!A1" display="Table EU IRRBBA- Qualitative information on interest rate risks of non-trading book activities" xr:uid="{1ED7EEE2-1B1B-44DE-B3AD-26203718B2B4}"/>
    <hyperlink ref="B85" location="IRRBB1!A1" display="Template EU IRRBB1 -Interest rate risks of non-trading book activities" xr:uid="{E40E15B0-0F92-4069-AC5A-37764ABCED5C}"/>
    <hyperlink ref="B88" location="REMA!A1" display="Table EU  REMA - Remuneration policy" xr:uid="{E77D22C2-82AA-4FA1-A617-90EDD47E828D}"/>
    <hyperlink ref="B89" location="'REM1'!A1" display="Template EU REM1 - Remuneration awarded for the financial year " xr:uid="{575A061B-3390-4A59-AE19-F29069FAAAA8}"/>
    <hyperlink ref="B90" location="'REM2'!A1" display="Template EU REM2 - Special payments  to staff whose professional activities have a material impact on institutions’ risk profile (identified staff)" xr:uid="{A8ADCC12-1D3D-42DB-A2F1-43693D5039E7}"/>
    <hyperlink ref="B91" location="'REM5'!A1" display="Template EU REM5 - Information on remuneration of staff whose professional activities have a material impact on institutions’ risk profile (identified staff)" xr:uid="{CF6EE06E-08B7-47ED-A4BB-A7C69C76497F}"/>
    <hyperlink ref="B94" location="'AE1'!A1" display="Template EU AE1 - Encumbered and unencumbered assets" xr:uid="{A005DDCA-8BAE-4985-99F3-EB19DDF90417}"/>
    <hyperlink ref="B95" location="'AE2'!A1" display="Template EU AE2 - Collateral received and own debt securities issued" xr:uid="{0F1FDF96-9A6E-4E5D-B75C-9803716EE227}"/>
    <hyperlink ref="B96" location="'AE3'!A1" display="Template EU AE3 - Sources of encumbrance" xr:uid="{7913B4DD-BAC6-4A5F-BDD8-4DED79A66589}"/>
    <hyperlink ref="B97" location="'AE4'!A1" display="Table EU AE4 - Accompanying narrative information" xr:uid="{94CDE55E-95A1-48B8-BF8F-90D05D385E7D}"/>
    <hyperlink ref="B100" location="ESGA!A1" display="Table 1 ESGA - Qualitative information on Environmental risk" xr:uid="{882A72AC-307D-495C-80B1-EDF401268637}"/>
    <hyperlink ref="B101" location="ESGB!A1" display="Table 2 ESGB - Qualitative information on Social risk" xr:uid="{5DD73A3E-8762-47D4-8A7F-31BA5FABB9D1}"/>
    <hyperlink ref="B102" location="ESGC!A1" display="Table 3 ESGC- Qualitative information on Governance risk" xr:uid="{F3FA99E0-6DA9-4923-8979-AD1D1FA02A42}"/>
    <hyperlink ref="B103" location="'ESG1'!A1" display="Template 1 ESG1: Banking book- Indicators of potential climate Change transition risk: Credit quality of exposures by sector, emissions and residual maturity" xr:uid="{2D444894-EDDC-4B62-AEB3-D5E2089C9672}"/>
    <hyperlink ref="B104" location="'ESG2'!A1" display="Template 2 ESG2: Banking book - Indicators of potential climate change transition risk: Loans collateralised by immovable property - Energy efficiency of the collateral" xr:uid="{654C151A-E5B8-43DD-9DC3-CAF8A4D0692C}"/>
    <hyperlink ref="B105" location="'ESG3'!A1" display="Template 3 ESG3: Banking book - Indicators of potential climate change transition risk: Alignment metrics" xr:uid="{D99C14BD-32FF-43FD-89C7-34DA9805CE02}"/>
    <hyperlink ref="B106" location="'ESG4'!A1" display="Template 4 ESG4: Banking book - Indicators of potential climate change transition risk: Exposures to top 20 carbon-intensive firms" xr:uid="{4ED6AA9F-DAAE-42CF-84A2-873B7953A6FF}"/>
    <hyperlink ref="B107" location="'ESG5'!A1" display="Template 5 ESG5: Banking book - Indicators of potential climate change physical risk: Exposures subject to physical risk" xr:uid="{94A1DAEF-F05D-4E3B-9C46-36B86B14C2EE}"/>
    <hyperlink ref="B108" location="'ESG6'!A1" display="Template 6 ESG6 - Summary of key performance indicators (KPIs) on the Taxonomy-aligned exposures" xr:uid="{A79A634F-7ADF-425C-A7B9-C2DB3AF9ADBE}"/>
    <hyperlink ref="B109" location="'ESG7'!A1" display="Template 7 ESG7 - Mitigating actions: Assets for the calculation of GAR" xr:uid="{18C7582F-EF3D-4DE5-85AF-7129406B882A}"/>
    <hyperlink ref="B110" location="'ESG8'!A1" display="Template 8 ESG8 - GAR (%)" xr:uid="{3FD57031-D666-4AF3-A22C-435C602C3412}"/>
    <hyperlink ref="B111" location="'ESG9'!A1" display="Template 9 ESG9 - Mitigating actions: BTAR" xr:uid="{BC30FA2D-802B-40CF-B5FD-EB120533C452}"/>
    <hyperlink ref="B112" location="'ESG10'!A1" display="Template 10 ESG10 - Other climate change mitigating actions that are not covered in Regulation (EU) 2020/852" xr:uid="{795B6CF1-CB6B-4B42-8159-8ADCA9A411CA}"/>
    <hyperlink ref="B115" location="'KM2'!A1" display="EU KM2 - Key metrics - MREL and, where applicable, G-SII requirement for own funds and eligible liabilities  " xr:uid="{A0960799-4C42-4626-92FB-3038B2D78ED4}"/>
    <hyperlink ref="B116" location="'TLAC 1'!A1" display="EU TLAC1 - Composition - MREL and, where applicable, G-SII requirement for own funds and eligible liabilities " xr:uid="{218E6F9E-DF5F-4A9C-A0C1-81F0D7169080}"/>
    <hyperlink ref="B117" location="TLAC3!A1" display="EU TLAC3 - creditor ranking - resolution entity" xr:uid="{DFCE98D9-AB70-410F-940D-1E0C5EDAB752}"/>
    <hyperlink ref="B5" location="'OV1'!A1" display="Template EU OV1 – Overview of total risk exposure amounts" xr:uid="{00000000-0004-0000-0000-000000000000}"/>
  </hyperlinks>
  <pageMargins left="0.70866141732283472" right="0.70866141732283472" top="0.74803149606299213" bottom="0.74803149606299213" header="0.31496062992125984" footer="0.31496062992125984"/>
  <pageSetup paperSize="9" scale="29" orientation="portrait" r:id="rId1"/>
  <headerFooter>
    <oddHeader>&amp;CEN
Annex I</oddHeader>
    <oddFooter>&amp;C1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54E7-02D7-4C1E-A0A3-0CF2A20476AA}">
  <sheetPr>
    <tabColor theme="4"/>
    <pageSetUpPr fitToPage="1"/>
  </sheetPr>
  <dimension ref="A1:M73"/>
  <sheetViews>
    <sheetView showGridLines="0" zoomScaleNormal="100" zoomScaleSheetLayoutView="80" workbookViewId="0">
      <selection activeCell="K49" sqref="K49"/>
    </sheetView>
  </sheetViews>
  <sheetFormatPr defaultColWidth="9.1796875" defaultRowHeight="43.5" customHeight="1"/>
  <cols>
    <col min="1" max="1" width="2.453125" style="82" customWidth="1"/>
    <col min="2" max="2" width="8.1796875" style="4" customWidth="1"/>
    <col min="3" max="3" width="71.81640625" style="82" customWidth="1"/>
    <col min="4" max="4" width="14" style="82" customWidth="1"/>
    <col min="5" max="5" width="13.81640625" style="82" customWidth="1"/>
    <col min="6" max="16384" width="9.1796875" style="82"/>
  </cols>
  <sheetData>
    <row r="1" spans="1:7" ht="9" customHeight="1"/>
    <row r="2" spans="1:7" ht="14.5">
      <c r="A2" s="201"/>
      <c r="B2" s="161" t="s">
        <v>17</v>
      </c>
      <c r="C2" s="162"/>
      <c r="D2" s="162"/>
      <c r="E2" s="162"/>
      <c r="F2" s="162"/>
      <c r="G2" s="164" t="s">
        <v>1686</v>
      </c>
    </row>
    <row r="3" spans="1:7" ht="10"/>
    <row r="4" spans="1:7" ht="43.5" customHeight="1">
      <c r="B4" s="202"/>
      <c r="C4" s="203"/>
      <c r="D4" s="904" t="s">
        <v>509</v>
      </c>
      <c r="E4" s="904"/>
    </row>
    <row r="5" spans="1:7" ht="10.5">
      <c r="B5" s="911" t="s">
        <v>1871</v>
      </c>
      <c r="C5" s="912"/>
      <c r="D5" s="825">
        <v>46022</v>
      </c>
      <c r="E5" s="825">
        <v>45838</v>
      </c>
    </row>
    <row r="6" spans="1:7" ht="10.5">
      <c r="B6" s="908" t="s">
        <v>510</v>
      </c>
      <c r="C6" s="909"/>
      <c r="D6" s="909"/>
      <c r="E6" s="910"/>
    </row>
    <row r="7" spans="1:7" ht="10">
      <c r="B7" s="490">
        <v>1</v>
      </c>
      <c r="C7" s="491" t="s">
        <v>511</v>
      </c>
      <c r="D7" s="492">
        <v>2279095.721628</v>
      </c>
      <c r="E7" s="492">
        <v>2258874.4045456713</v>
      </c>
    </row>
    <row r="8" spans="1:7" ht="20">
      <c r="B8" s="493">
        <v>2</v>
      </c>
      <c r="C8" s="491" t="s">
        <v>512</v>
      </c>
      <c r="D8" s="492">
        <v>0</v>
      </c>
      <c r="E8" s="492">
        <v>0</v>
      </c>
    </row>
    <row r="9" spans="1:7" ht="10">
      <c r="B9" s="493">
        <v>3</v>
      </c>
      <c r="C9" s="491" t="s">
        <v>513</v>
      </c>
      <c r="D9" s="492">
        <v>0</v>
      </c>
      <c r="E9" s="492">
        <v>0</v>
      </c>
    </row>
    <row r="10" spans="1:7" ht="10">
      <c r="B10" s="493">
        <v>4</v>
      </c>
      <c r="C10" s="491" t="s">
        <v>514</v>
      </c>
      <c r="D10" s="492">
        <v>0</v>
      </c>
      <c r="E10" s="492">
        <v>0</v>
      </c>
    </row>
    <row r="11" spans="1:7" ht="10">
      <c r="B11" s="493">
        <v>5</v>
      </c>
      <c r="C11" s="494" t="s">
        <v>515</v>
      </c>
      <c r="D11" s="492">
        <v>0</v>
      </c>
      <c r="E11" s="492">
        <v>0</v>
      </c>
    </row>
    <row r="12" spans="1:7" ht="10">
      <c r="B12" s="490">
        <v>6</v>
      </c>
      <c r="C12" s="491" t="s">
        <v>516</v>
      </c>
      <c r="D12" s="492">
        <v>-31966.090255999999</v>
      </c>
      <c r="E12" s="492">
        <v>-20952.308560000001</v>
      </c>
    </row>
    <row r="13" spans="1:7" ht="10">
      <c r="B13" s="495">
        <v>7</v>
      </c>
      <c r="C13" s="496" t="s">
        <v>517</v>
      </c>
      <c r="D13" s="496">
        <v>2247129.6313720001</v>
      </c>
      <c r="E13" s="497">
        <v>2237922.0959856715</v>
      </c>
    </row>
    <row r="14" spans="1:7" ht="10.5">
      <c r="B14" s="905" t="s">
        <v>518</v>
      </c>
      <c r="C14" s="906"/>
      <c r="D14" s="906"/>
      <c r="E14" s="907"/>
    </row>
    <row r="15" spans="1:7" ht="10">
      <c r="B15" s="498">
        <v>8</v>
      </c>
      <c r="C15" s="499" t="s">
        <v>519</v>
      </c>
      <c r="D15" s="492">
        <v>1867.5141080000001</v>
      </c>
      <c r="E15" s="492">
        <v>1294.47137</v>
      </c>
    </row>
    <row r="16" spans="1:7" ht="10">
      <c r="B16" s="498" t="s">
        <v>520</v>
      </c>
      <c r="C16" s="500" t="s">
        <v>521</v>
      </c>
      <c r="D16" s="492">
        <v>0</v>
      </c>
      <c r="E16" s="492">
        <v>0</v>
      </c>
    </row>
    <row r="17" spans="2:5" ht="10">
      <c r="B17" s="498">
        <v>9</v>
      </c>
      <c r="C17" s="491" t="s">
        <v>522</v>
      </c>
      <c r="D17" s="492">
        <v>4177.435176</v>
      </c>
      <c r="E17" s="492">
        <v>3102.1927890000002</v>
      </c>
    </row>
    <row r="18" spans="2:5" ht="10">
      <c r="B18" s="498" t="s">
        <v>429</v>
      </c>
      <c r="C18" s="501" t="s">
        <v>523</v>
      </c>
      <c r="D18" s="492">
        <v>0</v>
      </c>
      <c r="E18" s="492">
        <v>0</v>
      </c>
    </row>
    <row r="19" spans="2:5" ht="10">
      <c r="B19" s="498" t="s">
        <v>431</v>
      </c>
      <c r="C19" s="501" t="s">
        <v>524</v>
      </c>
      <c r="D19" s="492">
        <v>0</v>
      </c>
      <c r="E19" s="492">
        <v>0</v>
      </c>
    </row>
    <row r="20" spans="2:5" ht="10">
      <c r="B20" s="493">
        <v>10</v>
      </c>
      <c r="C20" s="502" t="s">
        <v>525</v>
      </c>
      <c r="D20" s="492">
        <v>0</v>
      </c>
      <c r="E20" s="492">
        <v>0</v>
      </c>
    </row>
    <row r="21" spans="2:5" ht="10">
      <c r="B21" s="493" t="s">
        <v>526</v>
      </c>
      <c r="C21" s="502" t="s">
        <v>527</v>
      </c>
      <c r="D21" s="492">
        <v>0</v>
      </c>
      <c r="E21" s="492">
        <v>0</v>
      </c>
    </row>
    <row r="22" spans="2:5" ht="10">
      <c r="B22" s="493" t="s">
        <v>528</v>
      </c>
      <c r="C22" s="502" t="s">
        <v>529</v>
      </c>
      <c r="D22" s="492">
        <v>0</v>
      </c>
      <c r="E22" s="492">
        <v>0</v>
      </c>
    </row>
    <row r="23" spans="2:5" ht="10">
      <c r="B23" s="498">
        <v>11</v>
      </c>
      <c r="C23" s="491" t="s">
        <v>530</v>
      </c>
      <c r="D23" s="492">
        <v>0</v>
      </c>
      <c r="E23" s="492">
        <v>0</v>
      </c>
    </row>
    <row r="24" spans="2:5" ht="10">
      <c r="B24" s="498">
        <v>12</v>
      </c>
      <c r="C24" s="491" t="s">
        <v>531</v>
      </c>
      <c r="D24" s="492">
        <v>0</v>
      </c>
      <c r="E24" s="492">
        <v>0</v>
      </c>
    </row>
    <row r="25" spans="2:5" ht="10.5">
      <c r="B25" s="495">
        <v>13</v>
      </c>
      <c r="C25" s="503" t="s">
        <v>532</v>
      </c>
      <c r="D25" s="496">
        <v>6044.9492840000003</v>
      </c>
      <c r="E25" s="497">
        <v>4396.6641589999999</v>
      </c>
    </row>
    <row r="26" spans="2:5" ht="10.5">
      <c r="B26" s="905" t="s">
        <v>533</v>
      </c>
      <c r="C26" s="906"/>
      <c r="D26" s="906"/>
      <c r="E26" s="907"/>
    </row>
    <row r="27" spans="2:5" ht="10">
      <c r="B27" s="490">
        <v>14</v>
      </c>
      <c r="C27" s="491" t="s">
        <v>534</v>
      </c>
      <c r="D27" s="492">
        <v>18259.825981999998</v>
      </c>
      <c r="E27" s="492">
        <v>19314.470053000001</v>
      </c>
    </row>
    <row r="28" spans="2:5" ht="10">
      <c r="B28" s="490">
        <v>15</v>
      </c>
      <c r="C28" s="491" t="s">
        <v>535</v>
      </c>
      <c r="D28" s="492">
        <v>0</v>
      </c>
      <c r="E28" s="492">
        <v>0</v>
      </c>
    </row>
    <row r="29" spans="2:5" ht="10">
      <c r="B29" s="490">
        <v>16</v>
      </c>
      <c r="C29" s="491" t="s">
        <v>536</v>
      </c>
      <c r="D29" s="492">
        <v>260.17796499999997</v>
      </c>
      <c r="E29" s="492">
        <v>188.43218899999999</v>
      </c>
    </row>
    <row r="30" spans="2:5" ht="10">
      <c r="B30" s="498" t="s">
        <v>537</v>
      </c>
      <c r="C30" s="491" t="s">
        <v>538</v>
      </c>
      <c r="D30" s="492">
        <v>0</v>
      </c>
      <c r="E30" s="492">
        <v>0</v>
      </c>
    </row>
    <row r="31" spans="2:5" ht="10">
      <c r="B31" s="498">
        <v>17</v>
      </c>
      <c r="C31" s="491" t="s">
        <v>539</v>
      </c>
      <c r="D31" s="492">
        <v>0</v>
      </c>
      <c r="E31" s="492">
        <v>0</v>
      </c>
    </row>
    <row r="32" spans="2:5" ht="10">
      <c r="B32" s="498" t="s">
        <v>540</v>
      </c>
      <c r="C32" s="491" t="s">
        <v>541</v>
      </c>
      <c r="D32" s="492">
        <v>0</v>
      </c>
      <c r="E32" s="492">
        <v>0</v>
      </c>
    </row>
    <row r="33" spans="2:5" ht="10.5">
      <c r="B33" s="495">
        <v>18</v>
      </c>
      <c r="C33" s="503" t="s">
        <v>542</v>
      </c>
      <c r="D33" s="496">
        <v>18520.003946999997</v>
      </c>
      <c r="E33" s="497">
        <v>19502.902242</v>
      </c>
    </row>
    <row r="34" spans="2:5" ht="10.5">
      <c r="B34" s="905" t="s">
        <v>543</v>
      </c>
      <c r="C34" s="906"/>
      <c r="D34" s="906"/>
      <c r="E34" s="907"/>
    </row>
    <row r="35" spans="2:5" ht="10">
      <c r="B35" s="490">
        <v>19</v>
      </c>
      <c r="C35" s="491" t="s">
        <v>544</v>
      </c>
      <c r="D35" s="492">
        <v>299055.71144899999</v>
      </c>
      <c r="E35" s="492">
        <v>307383.25046399998</v>
      </c>
    </row>
    <row r="36" spans="2:5" ht="10">
      <c r="B36" s="490">
        <v>20</v>
      </c>
      <c r="C36" s="491" t="s">
        <v>545</v>
      </c>
      <c r="D36" s="492">
        <v>-221985.67759019998</v>
      </c>
      <c r="E36" s="492">
        <v>-179791.11280359997</v>
      </c>
    </row>
    <row r="37" spans="2:5" ht="20">
      <c r="B37" s="490">
        <v>21</v>
      </c>
      <c r="C37" s="491" t="s">
        <v>546</v>
      </c>
      <c r="D37" s="492">
        <v>37097.401901999998</v>
      </c>
      <c r="E37" s="492">
        <v>0</v>
      </c>
    </row>
    <row r="38" spans="2:5" ht="10.5">
      <c r="B38" s="495">
        <v>22</v>
      </c>
      <c r="C38" s="503" t="s">
        <v>547</v>
      </c>
      <c r="D38" s="496">
        <v>114167.4357608</v>
      </c>
      <c r="E38" s="497">
        <v>127592.1376604</v>
      </c>
    </row>
    <row r="39" spans="2:5" ht="10.5">
      <c r="B39" s="913" t="s">
        <v>548</v>
      </c>
      <c r="C39" s="914"/>
      <c r="D39" s="914"/>
      <c r="E39" s="915"/>
    </row>
    <row r="40" spans="2:5" ht="20">
      <c r="B40" s="498" t="s">
        <v>549</v>
      </c>
      <c r="C40" s="504" t="s">
        <v>1907</v>
      </c>
      <c r="D40" s="492">
        <v>0</v>
      </c>
      <c r="E40" s="492">
        <v>0</v>
      </c>
    </row>
    <row r="41" spans="2:5" ht="10">
      <c r="B41" s="498" t="s">
        <v>550</v>
      </c>
      <c r="C41" s="491" t="s">
        <v>551</v>
      </c>
      <c r="D41" s="492">
        <v>0</v>
      </c>
      <c r="E41" s="492">
        <v>0</v>
      </c>
    </row>
    <row r="42" spans="2:5" ht="10">
      <c r="B42" s="490" t="s">
        <v>552</v>
      </c>
      <c r="C42" s="500" t="s">
        <v>553</v>
      </c>
      <c r="D42" s="492">
        <v>0</v>
      </c>
      <c r="E42" s="492">
        <v>0</v>
      </c>
    </row>
    <row r="43" spans="2:5" ht="10">
      <c r="B43" s="490" t="s">
        <v>554</v>
      </c>
      <c r="C43" s="500" t="s">
        <v>555</v>
      </c>
      <c r="D43" s="492">
        <v>0</v>
      </c>
      <c r="E43" s="492">
        <v>0</v>
      </c>
    </row>
    <row r="44" spans="2:5" ht="10">
      <c r="B44" s="490" t="s">
        <v>556</v>
      </c>
      <c r="C44" s="505" t="s">
        <v>557</v>
      </c>
      <c r="D44" s="492">
        <v>0</v>
      </c>
      <c r="E44" s="492">
        <v>0</v>
      </c>
    </row>
    <row r="45" spans="2:5" ht="10">
      <c r="B45" s="490" t="s">
        <v>558</v>
      </c>
      <c r="C45" s="500" t="s">
        <v>559</v>
      </c>
      <c r="D45" s="492">
        <v>0</v>
      </c>
      <c r="E45" s="492">
        <v>0</v>
      </c>
    </row>
    <row r="46" spans="2:5" ht="10">
      <c r="B46" s="490" t="s">
        <v>560</v>
      </c>
      <c r="C46" s="500" t="s">
        <v>561</v>
      </c>
      <c r="D46" s="492">
        <v>0</v>
      </c>
      <c r="E46" s="492">
        <v>0</v>
      </c>
    </row>
    <row r="47" spans="2:5" ht="10">
      <c r="B47" s="490" t="s">
        <v>562</v>
      </c>
      <c r="C47" s="500" t="s">
        <v>563</v>
      </c>
      <c r="D47" s="492">
        <v>0</v>
      </c>
      <c r="E47" s="492">
        <v>0</v>
      </c>
    </row>
    <row r="48" spans="2:5" ht="10">
      <c r="B48" s="490" t="s">
        <v>564</v>
      </c>
      <c r="C48" s="500" t="s">
        <v>565</v>
      </c>
      <c r="D48" s="492">
        <v>0</v>
      </c>
      <c r="E48" s="492">
        <v>0</v>
      </c>
    </row>
    <row r="49" spans="2:5" ht="10">
      <c r="B49" s="490" t="s">
        <v>566</v>
      </c>
      <c r="C49" s="500" t="s">
        <v>567</v>
      </c>
      <c r="D49" s="492">
        <v>0</v>
      </c>
      <c r="E49" s="492">
        <v>0</v>
      </c>
    </row>
    <row r="50" spans="2:5" ht="10">
      <c r="B50" s="490" t="s">
        <v>568</v>
      </c>
      <c r="C50" s="500" t="s">
        <v>569</v>
      </c>
      <c r="D50" s="492">
        <v>0</v>
      </c>
      <c r="E50" s="492">
        <v>0</v>
      </c>
    </row>
    <row r="51" spans="2:5" ht="10">
      <c r="B51" s="490" t="s">
        <v>570</v>
      </c>
      <c r="C51" s="500" t="s">
        <v>571</v>
      </c>
      <c r="D51" s="492">
        <v>0</v>
      </c>
      <c r="E51" s="492">
        <v>0</v>
      </c>
    </row>
    <row r="52" spans="2:5" ht="10">
      <c r="B52" s="506" t="s">
        <v>572</v>
      </c>
      <c r="C52" s="507" t="s">
        <v>573</v>
      </c>
      <c r="D52" s="508">
        <v>0</v>
      </c>
      <c r="E52" s="508">
        <v>0</v>
      </c>
    </row>
    <row r="53" spans="2:5" ht="10.5">
      <c r="B53" s="916" t="s">
        <v>574</v>
      </c>
      <c r="C53" s="917"/>
      <c r="D53" s="917"/>
      <c r="E53" s="918"/>
    </row>
    <row r="54" spans="2:5" ht="10.5">
      <c r="B54" s="204">
        <v>23</v>
      </c>
      <c r="C54" s="210" t="s">
        <v>382</v>
      </c>
      <c r="D54" s="205">
        <v>324555.08523199998</v>
      </c>
      <c r="E54" s="205">
        <v>315419.25980600005</v>
      </c>
    </row>
    <row r="55" spans="2:5" ht="10.5">
      <c r="B55" s="206">
        <v>24</v>
      </c>
      <c r="C55" s="208" t="s">
        <v>171</v>
      </c>
      <c r="D55" s="211">
        <v>2385862.0203637998</v>
      </c>
      <c r="E55" s="211">
        <v>2389413.8000470717</v>
      </c>
    </row>
    <row r="56" spans="2:5" ht="10.5">
      <c r="B56" s="916" t="s">
        <v>170</v>
      </c>
      <c r="C56" s="917"/>
      <c r="D56" s="917"/>
      <c r="E56" s="918"/>
    </row>
    <row r="57" spans="2:5" ht="10">
      <c r="B57" s="204">
        <v>25</v>
      </c>
      <c r="C57" s="209" t="s">
        <v>172</v>
      </c>
      <c r="D57" s="212">
        <f>D54/D55</f>
        <v>0.13603262990980147</v>
      </c>
      <c r="E57" s="213">
        <v>0.13200696329777045</v>
      </c>
    </row>
    <row r="58" spans="2:5" ht="10">
      <c r="B58" s="17" t="s">
        <v>575</v>
      </c>
      <c r="C58" s="20" t="s">
        <v>576</v>
      </c>
      <c r="D58" s="212">
        <f>D54/(D55-D44-D45)</f>
        <v>0.13603262990980147</v>
      </c>
      <c r="E58" s="213">
        <v>0.13200696329777045</v>
      </c>
    </row>
    <row r="59" spans="2:5" ht="10">
      <c r="B59" s="17" t="s">
        <v>577</v>
      </c>
      <c r="C59" s="20" t="s">
        <v>578</v>
      </c>
      <c r="D59" s="212">
        <v>0.13603262990980147</v>
      </c>
      <c r="E59" s="213">
        <v>0.13200696329777045</v>
      </c>
    </row>
    <row r="60" spans="2:5" ht="10">
      <c r="B60" s="17">
        <v>26</v>
      </c>
      <c r="C60" s="20" t="s">
        <v>579</v>
      </c>
      <c r="D60" s="212">
        <v>0.03</v>
      </c>
      <c r="E60" s="213">
        <v>0.03</v>
      </c>
    </row>
    <row r="61" spans="2:5" ht="10">
      <c r="B61" s="17" t="s">
        <v>580</v>
      </c>
      <c r="C61" s="20" t="s">
        <v>175</v>
      </c>
      <c r="D61" s="212">
        <v>0</v>
      </c>
      <c r="E61" s="213">
        <v>0</v>
      </c>
    </row>
    <row r="62" spans="2:5" ht="10">
      <c r="B62" s="17" t="s">
        <v>581</v>
      </c>
      <c r="C62" s="20" t="s">
        <v>582</v>
      </c>
      <c r="D62" s="212">
        <v>0</v>
      </c>
      <c r="E62" s="213">
        <v>0</v>
      </c>
    </row>
    <row r="63" spans="2:5" ht="10">
      <c r="B63" s="17">
        <v>27</v>
      </c>
      <c r="C63" s="20" t="s">
        <v>181</v>
      </c>
      <c r="D63" s="212">
        <v>0</v>
      </c>
      <c r="E63" s="213">
        <v>0</v>
      </c>
    </row>
    <row r="64" spans="2:5" ht="10">
      <c r="B64" s="17" t="s">
        <v>583</v>
      </c>
      <c r="C64" s="20" t="s">
        <v>183</v>
      </c>
      <c r="D64" s="212">
        <v>0.03</v>
      </c>
      <c r="E64" s="213">
        <v>0.03</v>
      </c>
    </row>
    <row r="65" spans="2:13" ht="10.5">
      <c r="B65" s="916" t="s">
        <v>584</v>
      </c>
      <c r="C65" s="917"/>
      <c r="D65" s="917"/>
      <c r="E65" s="918"/>
    </row>
    <row r="66" spans="2:13" ht="10.5">
      <c r="B66" s="17" t="s">
        <v>585</v>
      </c>
      <c r="C66" s="20" t="s">
        <v>586</v>
      </c>
      <c r="D66" s="200" t="s">
        <v>1590</v>
      </c>
      <c r="E66" s="200" t="s">
        <v>1590</v>
      </c>
      <c r="M66" s="91"/>
    </row>
    <row r="67" spans="2:13" ht="10.5">
      <c r="B67" s="916" t="s">
        <v>587</v>
      </c>
      <c r="C67" s="917"/>
      <c r="D67" s="917"/>
      <c r="E67" s="918"/>
    </row>
    <row r="68" spans="2:13" ht="20">
      <c r="B68" s="17">
        <v>28</v>
      </c>
      <c r="C68" s="20" t="s">
        <v>588</v>
      </c>
      <c r="D68" s="214">
        <v>19987.195374804349</v>
      </c>
      <c r="E68" s="214">
        <v>18400.728486747252</v>
      </c>
      <c r="M68" s="191"/>
    </row>
    <row r="69" spans="2:13" ht="20">
      <c r="B69" s="17">
        <v>29</v>
      </c>
      <c r="C69" s="20" t="s">
        <v>589</v>
      </c>
      <c r="D69" s="214">
        <v>18259.825981999998</v>
      </c>
      <c r="E69" s="214">
        <v>19314.470053000001</v>
      </c>
      <c r="M69" s="191"/>
    </row>
    <row r="70" spans="2:13" ht="30">
      <c r="B70" s="17">
        <v>30</v>
      </c>
      <c r="C70" s="20" t="s">
        <v>590</v>
      </c>
      <c r="D70" s="214">
        <v>2387589.3897566041</v>
      </c>
      <c r="E70" s="214">
        <v>2388500.0584808192</v>
      </c>
      <c r="M70" s="91"/>
    </row>
    <row r="71" spans="2:13" ht="30">
      <c r="B71" s="17" t="s">
        <v>591</v>
      </c>
      <c r="C71" s="20" t="s">
        <v>592</v>
      </c>
      <c r="D71" s="214">
        <v>2387589.3897566041</v>
      </c>
      <c r="E71" s="214">
        <v>2388500.0584808192</v>
      </c>
      <c r="M71" s="91"/>
    </row>
    <row r="72" spans="2:13" ht="30">
      <c r="B72" s="17">
        <v>31</v>
      </c>
      <c r="C72" s="20" t="s">
        <v>593</v>
      </c>
      <c r="D72" s="215">
        <v>0.13593421323801652</v>
      </c>
      <c r="E72" s="215">
        <v>0.13205746371495558</v>
      </c>
      <c r="M72" s="191"/>
    </row>
    <row r="73" spans="2:13" ht="30">
      <c r="B73" s="17" t="s">
        <v>594</v>
      </c>
      <c r="C73" s="20" t="s">
        <v>595</v>
      </c>
      <c r="D73" s="215">
        <v>0.13593421323801652</v>
      </c>
      <c r="E73" s="215">
        <v>0.13205746371495558</v>
      </c>
      <c r="M73" s="191"/>
    </row>
  </sheetData>
  <mergeCells count="11">
    <mergeCell ref="B39:E39"/>
    <mergeCell ref="B53:E53"/>
    <mergeCell ref="B56:E56"/>
    <mergeCell ref="B65:E65"/>
    <mergeCell ref="B67:E67"/>
    <mergeCell ref="D4:E4"/>
    <mergeCell ref="B34:E34"/>
    <mergeCell ref="B26:E26"/>
    <mergeCell ref="B6:E6"/>
    <mergeCell ref="B14:E14"/>
    <mergeCell ref="B5:C5"/>
  </mergeCells>
  <hyperlinks>
    <hyperlink ref="G2" location="Index!A1" display="Index" xr:uid="{4E08E78C-C7F6-41A2-A869-813330CECA92}"/>
  </hyperlinks>
  <pageMargins left="0.70866141732283472" right="0.70866141732283472" top="0.74803149606299213" bottom="0.74803149606299213" header="0.31496062992125984" footer="0.31496062992125984"/>
  <pageSetup paperSize="9" scale="41" orientation="portrait" verticalDpi="1200" r:id="rId1"/>
  <headerFooter>
    <oddHeader>&amp;CEN</oddHeader>
    <oddFooter>&amp;C1</oddFooter>
  </headerFooter>
  <rowBreaks count="1" manualBreakCount="1">
    <brk id="64" min="1" max="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49121-915B-4EFE-B6C4-822B5CA71AD6}">
  <sheetPr>
    <tabColor theme="4"/>
    <pageSetUpPr fitToPage="1"/>
  </sheetPr>
  <dimension ref="B2:F16"/>
  <sheetViews>
    <sheetView showGridLines="0" zoomScaleNormal="100" workbookViewId="0">
      <selection activeCell="C33" sqref="C33"/>
    </sheetView>
  </sheetViews>
  <sheetFormatPr defaultColWidth="16.81640625" defaultRowHeight="10"/>
  <cols>
    <col min="1" max="1" width="1.81640625" style="82" customWidth="1"/>
    <col min="2" max="2" width="7.7265625" style="82" customWidth="1"/>
    <col min="3" max="3" width="75.6328125" style="82" customWidth="1"/>
    <col min="4" max="4" width="22.54296875" style="82" customWidth="1"/>
    <col min="5" max="5" width="8.81640625" style="82" customWidth="1"/>
    <col min="6" max="6" width="11.1796875" style="82" customWidth="1"/>
    <col min="7" max="16384" width="16.81640625" style="82"/>
  </cols>
  <sheetData>
    <row r="2" spans="2:6" ht="14.5">
      <c r="B2" s="161" t="s">
        <v>18</v>
      </c>
      <c r="C2" s="162"/>
      <c r="D2" s="162"/>
      <c r="E2" s="162"/>
      <c r="F2" s="164" t="s">
        <v>1686</v>
      </c>
    </row>
    <row r="3" spans="2:6" ht="10" customHeight="1">
      <c r="B3" s="155"/>
      <c r="C3" s="155"/>
      <c r="D3" s="155"/>
    </row>
    <row r="4" spans="2:6" ht="10.5">
      <c r="B4" s="83"/>
      <c r="C4" s="6" t="s">
        <v>1871</v>
      </c>
      <c r="D4" s="112" t="s">
        <v>509</v>
      </c>
    </row>
    <row r="5" spans="2:6" ht="10.5">
      <c r="B5" s="216" t="s">
        <v>596</v>
      </c>
      <c r="C5" s="216" t="s">
        <v>597</v>
      </c>
      <c r="D5" s="509">
        <v>2279095.7216280005</v>
      </c>
    </row>
    <row r="6" spans="2:6">
      <c r="B6" s="217" t="s">
        <v>598</v>
      </c>
      <c r="C6" s="218" t="s">
        <v>599</v>
      </c>
      <c r="D6" s="509">
        <v>24397.871177000001</v>
      </c>
    </row>
    <row r="7" spans="2:6">
      <c r="B7" s="217" t="s">
        <v>600</v>
      </c>
      <c r="C7" s="218" t="s">
        <v>601</v>
      </c>
      <c r="D7" s="509">
        <v>2254697.8504510005</v>
      </c>
    </row>
    <row r="8" spans="2:6">
      <c r="B8" s="217" t="s">
        <v>602</v>
      </c>
      <c r="C8" s="218" t="s">
        <v>603</v>
      </c>
      <c r="D8" s="510">
        <v>0</v>
      </c>
    </row>
    <row r="9" spans="2:6">
      <c r="B9" s="217" t="s">
        <v>604</v>
      </c>
      <c r="C9" s="218" t="s">
        <v>605</v>
      </c>
      <c r="D9" s="510">
        <v>265166.75478000002</v>
      </c>
    </row>
    <row r="10" spans="2:6">
      <c r="B10" s="217" t="s">
        <v>606</v>
      </c>
      <c r="C10" s="219" t="s">
        <v>607</v>
      </c>
      <c r="D10" s="510">
        <v>17468.206779</v>
      </c>
    </row>
    <row r="11" spans="2:6">
      <c r="B11" s="217" t="s">
        <v>608</v>
      </c>
      <c r="C11" s="218" t="s">
        <v>609</v>
      </c>
      <c r="D11" s="510">
        <v>41242.755564999999</v>
      </c>
    </row>
    <row r="12" spans="2:6">
      <c r="B12" s="217" t="s">
        <v>610</v>
      </c>
      <c r="C12" s="218" t="s">
        <v>611</v>
      </c>
      <c r="D12" s="510">
        <v>1369093.68882</v>
      </c>
    </row>
    <row r="13" spans="2:6">
      <c r="B13" s="217" t="s">
        <v>612</v>
      </c>
      <c r="C13" s="218" t="s">
        <v>613</v>
      </c>
      <c r="D13" s="510">
        <v>81596.101775999996</v>
      </c>
    </row>
    <row r="14" spans="2:6">
      <c r="B14" s="217" t="s">
        <v>614</v>
      </c>
      <c r="C14" s="219" t="s">
        <v>615</v>
      </c>
      <c r="D14" s="510">
        <v>384513.337811</v>
      </c>
    </row>
    <row r="15" spans="2:6">
      <c r="B15" s="217" t="s">
        <v>616</v>
      </c>
      <c r="C15" s="218" t="s">
        <v>617</v>
      </c>
      <c r="D15" s="510">
        <v>25923.770251999998</v>
      </c>
    </row>
    <row r="16" spans="2:6">
      <c r="B16" s="217" t="s">
        <v>618</v>
      </c>
      <c r="C16" s="218" t="s">
        <v>619</v>
      </c>
      <c r="D16" s="510">
        <v>69693.234668000005</v>
      </c>
    </row>
  </sheetData>
  <hyperlinks>
    <hyperlink ref="F2" location="Index!A1" display="Index" xr:uid="{D2296C3F-D970-4EBC-993E-22AD06C19938}"/>
  </hyperlinks>
  <pageMargins left="0.70866141732283472" right="0.70866141732283472" top="0.74803149606299213" bottom="0.74803149606299213" header="0.31496062992125984" footer="0.31496062992125984"/>
  <pageSetup paperSize="9" orientation="landscape" verticalDpi="1200" r:id="rId1"/>
  <headerFooter>
    <oddHeader>&amp;CEN</oddHeader>
    <oddFooter>&amp;C1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6C5B1-C16E-4DA2-A1F4-6BBDEA7BF589}">
  <sheetPr>
    <tabColor theme="4"/>
    <pageSetUpPr fitToPage="1"/>
  </sheetPr>
  <dimension ref="A1:F5"/>
  <sheetViews>
    <sheetView showGridLines="0" zoomScaleNormal="100" workbookViewId="0">
      <selection activeCell="C10" sqref="C10"/>
    </sheetView>
  </sheetViews>
  <sheetFormatPr defaultColWidth="9.1796875" defaultRowHeight="10"/>
  <cols>
    <col min="1" max="1" width="1.81640625" style="82" customWidth="1"/>
    <col min="2" max="2" width="5.08984375" style="82" customWidth="1"/>
    <col min="3" max="3" width="55.81640625" style="82" customWidth="1"/>
    <col min="4" max="4" width="37.7265625" style="82" customWidth="1"/>
    <col min="5" max="16384" width="9.1796875" style="82"/>
  </cols>
  <sheetData>
    <row r="1" spans="1:6" ht="10.5">
      <c r="A1" s="261"/>
    </row>
    <row r="2" spans="1:6" ht="14.5">
      <c r="B2" s="161" t="s">
        <v>19</v>
      </c>
      <c r="C2" s="162"/>
      <c r="D2" s="162"/>
      <c r="E2" s="162"/>
      <c r="F2" s="164" t="s">
        <v>1686</v>
      </c>
    </row>
    <row r="4" spans="1:6">
      <c r="B4" s="6" t="s">
        <v>200</v>
      </c>
      <c r="C4" s="262" t="s">
        <v>620</v>
      </c>
      <c r="D4" s="262" t="s">
        <v>1678</v>
      </c>
    </row>
    <row r="5" spans="1:6" ht="20">
      <c r="B5" s="6" t="s">
        <v>203</v>
      </c>
      <c r="C5" s="207" t="s">
        <v>621</v>
      </c>
      <c r="D5" s="262" t="s">
        <v>1678</v>
      </c>
    </row>
  </sheetData>
  <hyperlinks>
    <hyperlink ref="F2" location="Index!A1" display="Index" xr:uid="{7E96BE6E-B262-43DA-9EDC-758038DC5CE4}"/>
  </hyperlinks>
  <pageMargins left="0.70866141732283472" right="0.70866141732283472" top="0.74803149606299213" bottom="0.74803149606299213" header="0.31496062992125984" footer="0.31496062992125984"/>
  <pageSetup paperSize="9" orientation="landscape" verticalDpi="1200" r:id="rId1"/>
  <headerFooter>
    <oddHeader>&amp;CEN</oddHeader>
    <oddFooter>&amp;C1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B1CB-3E10-454A-9CAE-433B47821B63}">
  <sheetPr>
    <tabColor theme="4"/>
    <pageSetUpPr fitToPage="1"/>
  </sheetPr>
  <dimension ref="B2:F21"/>
  <sheetViews>
    <sheetView showGridLines="0" zoomScaleNormal="100" workbookViewId="0">
      <selection activeCell="F2" sqref="F2"/>
    </sheetView>
  </sheetViews>
  <sheetFormatPr defaultColWidth="9.1796875" defaultRowHeight="10"/>
  <cols>
    <col min="1" max="1" width="2.36328125" style="3" customWidth="1"/>
    <col min="2" max="2" width="4.1796875" style="3" customWidth="1"/>
    <col min="3" max="3" width="92.1796875" style="3" customWidth="1"/>
    <col min="4" max="4" width="76.54296875" style="3" customWidth="1"/>
    <col min="5" max="16384" width="9.1796875" style="3"/>
  </cols>
  <sheetData>
    <row r="2" spans="2:6" ht="10" customHeight="1">
      <c r="B2" s="161" t="s">
        <v>20</v>
      </c>
      <c r="C2" s="162"/>
      <c r="D2" s="162"/>
      <c r="E2" s="162"/>
      <c r="F2" s="164" t="s">
        <v>1686</v>
      </c>
    </row>
    <row r="3" spans="2:6">
      <c r="D3" s="109"/>
    </row>
    <row r="4" spans="2:6" ht="20">
      <c r="B4" s="111" t="s">
        <v>200</v>
      </c>
      <c r="C4" s="263" t="s">
        <v>622</v>
      </c>
      <c r="D4" s="263" t="s">
        <v>623</v>
      </c>
    </row>
    <row r="5" spans="2:6">
      <c r="B5" s="111" t="s">
        <v>203</v>
      </c>
      <c r="C5" s="263" t="s">
        <v>624</v>
      </c>
      <c r="D5" s="263" t="s">
        <v>625</v>
      </c>
    </row>
    <row r="6" spans="2:6">
      <c r="B6" s="204" t="s">
        <v>228</v>
      </c>
      <c r="C6" s="263" t="s">
        <v>626</v>
      </c>
      <c r="D6" s="263" t="s">
        <v>625</v>
      </c>
    </row>
    <row r="7" spans="2:6">
      <c r="B7" s="111" t="s">
        <v>214</v>
      </c>
      <c r="C7" s="263" t="s">
        <v>627</v>
      </c>
      <c r="D7" s="263" t="s">
        <v>628</v>
      </c>
    </row>
    <row r="8" spans="2:6" ht="20">
      <c r="B8" s="204" t="s">
        <v>216</v>
      </c>
      <c r="C8" s="263" t="s">
        <v>629</v>
      </c>
      <c r="D8" s="263" t="s">
        <v>623</v>
      </c>
    </row>
    <row r="9" spans="2:6">
      <c r="B9" s="111" t="s">
        <v>218</v>
      </c>
      <c r="C9" s="263" t="s">
        <v>630</v>
      </c>
      <c r="D9" s="263" t="s">
        <v>631</v>
      </c>
    </row>
    <row r="10" spans="2:6">
      <c r="B10" s="111" t="s">
        <v>221</v>
      </c>
      <c r="C10" s="263" t="s">
        <v>632</v>
      </c>
      <c r="D10" s="263" t="s">
        <v>633</v>
      </c>
    </row>
    <row r="11" spans="2:6" ht="20">
      <c r="B11" s="111" t="s">
        <v>288</v>
      </c>
      <c r="C11" s="263" t="s">
        <v>634</v>
      </c>
      <c r="D11" s="263" t="s">
        <v>635</v>
      </c>
    </row>
    <row r="12" spans="2:6" ht="60">
      <c r="B12" s="919" t="s">
        <v>336</v>
      </c>
      <c r="C12" s="57" t="s">
        <v>636</v>
      </c>
      <c r="D12" s="57" t="s">
        <v>637</v>
      </c>
    </row>
    <row r="13" spans="2:6">
      <c r="B13" s="919"/>
      <c r="C13" s="264" t="s">
        <v>1847</v>
      </c>
      <c r="D13" s="57" t="s">
        <v>638</v>
      </c>
    </row>
    <row r="14" spans="2:6" ht="20">
      <c r="B14" s="919"/>
      <c r="C14" s="264" t="s">
        <v>1848</v>
      </c>
      <c r="D14" s="57" t="s">
        <v>639</v>
      </c>
    </row>
    <row r="15" spans="2:6" ht="20">
      <c r="B15" s="919"/>
      <c r="C15" s="264" t="s">
        <v>1849</v>
      </c>
      <c r="D15" s="57" t="s">
        <v>638</v>
      </c>
    </row>
    <row r="16" spans="2:6">
      <c r="B16" s="919"/>
      <c r="C16" s="264" t="s">
        <v>1850</v>
      </c>
      <c r="D16" s="57" t="s">
        <v>639</v>
      </c>
    </row>
    <row r="17" spans="2:2">
      <c r="B17" s="82"/>
    </row>
    <row r="18" spans="2:2">
      <c r="B18" s="82"/>
    </row>
    <row r="19" spans="2:2">
      <c r="B19" s="82"/>
    </row>
    <row r="20" spans="2:2">
      <c r="B20" s="82"/>
    </row>
    <row r="21" spans="2:2">
      <c r="B21" s="82"/>
    </row>
  </sheetData>
  <mergeCells count="1">
    <mergeCell ref="B12:B16"/>
  </mergeCells>
  <hyperlinks>
    <hyperlink ref="F2" location="Index!A1" display="Index" xr:uid="{1F7F4948-DDCA-4C23-A6A8-32D3B0DA67EF}"/>
  </hyperlinks>
  <pageMargins left="0.70866141732283472" right="0.70866141732283472" top="0.74803149606299213" bottom="0.74803149606299213" header="0.31496062992125984" footer="0.31496062992125984"/>
  <pageSetup paperSize="9" scale="67" orientation="portrait" r:id="rId1"/>
  <headerFooter>
    <oddHeader>&amp;CEN</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4DFE-729F-488D-831A-22DD38A05B28}">
  <sheetPr>
    <tabColor theme="4"/>
    <pageSetUpPr fitToPage="1"/>
  </sheetPr>
  <dimension ref="A2:M46"/>
  <sheetViews>
    <sheetView showGridLines="0" zoomScaleNormal="100" workbookViewId="0">
      <selection activeCell="S12" sqref="S12"/>
    </sheetView>
  </sheetViews>
  <sheetFormatPr defaultColWidth="9.1796875" defaultRowHeight="10"/>
  <cols>
    <col min="1" max="1" width="2" style="3" customWidth="1"/>
    <col min="2" max="2" width="10.1796875" style="3" customWidth="1"/>
    <col min="3" max="3" width="26.54296875" style="3" customWidth="1"/>
    <col min="4" max="4" width="10.6328125" style="3" bestFit="1" customWidth="1"/>
    <col min="5" max="7" width="9.54296875" style="3" bestFit="1" customWidth="1"/>
    <col min="8" max="8" width="10.6328125" style="3" bestFit="1" customWidth="1"/>
    <col min="9" max="11" width="9.54296875" style="3" bestFit="1" customWidth="1"/>
    <col min="12" max="16384" width="9.1796875" style="3"/>
  </cols>
  <sheetData>
    <row r="2" spans="1:13" ht="14.5">
      <c r="B2" s="161" t="s">
        <v>21</v>
      </c>
      <c r="C2" s="162"/>
      <c r="D2" s="162"/>
      <c r="E2" s="162"/>
      <c r="F2" s="162"/>
      <c r="G2" s="162"/>
      <c r="H2" s="162"/>
      <c r="I2" s="162"/>
      <c r="J2" s="162"/>
      <c r="K2" s="162"/>
      <c r="L2" s="162"/>
      <c r="M2" s="164" t="s">
        <v>1686</v>
      </c>
    </row>
    <row r="3" spans="1:13" ht="10.5">
      <c r="A3" s="201"/>
    </row>
    <row r="4" spans="1:13" ht="10.5" customHeight="1">
      <c r="B4" s="938" t="s">
        <v>1871</v>
      </c>
      <c r="C4" s="217" t="s">
        <v>640</v>
      </c>
      <c r="D4" s="6" t="s">
        <v>80</v>
      </c>
      <c r="E4" s="6" t="s">
        <v>81</v>
      </c>
      <c r="F4" s="6" t="s">
        <v>82</v>
      </c>
      <c r="G4" s="6" t="s">
        <v>127</v>
      </c>
      <c r="H4" s="6" t="s">
        <v>128</v>
      </c>
      <c r="I4" s="6" t="s">
        <v>235</v>
      </c>
      <c r="J4" s="6" t="s">
        <v>236</v>
      </c>
      <c r="K4" s="6" t="s">
        <v>266</v>
      </c>
    </row>
    <row r="5" spans="1:13" ht="10.5">
      <c r="B5" s="939"/>
      <c r="C5" s="7" t="s">
        <v>1851</v>
      </c>
      <c r="D5" s="922" t="s">
        <v>641</v>
      </c>
      <c r="E5" s="922"/>
      <c r="F5" s="922"/>
      <c r="G5" s="922"/>
      <c r="H5" s="923" t="s">
        <v>642</v>
      </c>
      <c r="I5" s="924"/>
      <c r="J5" s="924"/>
      <c r="K5" s="925"/>
    </row>
    <row r="6" spans="1:13" ht="10.5">
      <c r="B6" s="7" t="s">
        <v>643</v>
      </c>
      <c r="C6" s="217" t="s">
        <v>644</v>
      </c>
      <c r="D6" s="38">
        <v>46021</v>
      </c>
      <c r="E6" s="38">
        <v>45930</v>
      </c>
      <c r="F6" s="38">
        <v>45838</v>
      </c>
      <c r="G6" s="38">
        <v>45747</v>
      </c>
      <c r="H6" s="38">
        <v>46021</v>
      </c>
      <c r="I6" s="38">
        <v>45930</v>
      </c>
      <c r="J6" s="38">
        <v>45838</v>
      </c>
      <c r="K6" s="38">
        <v>45747</v>
      </c>
    </row>
    <row r="7" spans="1:13" ht="20">
      <c r="B7" s="7" t="s">
        <v>645</v>
      </c>
      <c r="C7" s="217" t="s">
        <v>646</v>
      </c>
      <c r="D7" s="114">
        <v>12</v>
      </c>
      <c r="E7" s="114">
        <v>12</v>
      </c>
      <c r="F7" s="114">
        <v>12</v>
      </c>
      <c r="G7" s="114">
        <v>12</v>
      </c>
      <c r="H7" s="114">
        <v>12</v>
      </c>
      <c r="I7" s="114">
        <v>12</v>
      </c>
      <c r="J7" s="114">
        <v>12</v>
      </c>
      <c r="K7" s="114">
        <v>12</v>
      </c>
    </row>
    <row r="8" spans="1:13" ht="15" customHeight="1">
      <c r="B8" s="929" t="s">
        <v>647</v>
      </c>
      <c r="C8" s="930"/>
      <c r="D8" s="930"/>
      <c r="E8" s="930"/>
      <c r="F8" s="930"/>
      <c r="G8" s="930"/>
      <c r="H8" s="930"/>
      <c r="I8" s="930"/>
      <c r="J8" s="930"/>
      <c r="K8" s="931"/>
    </row>
    <row r="9" spans="1:13">
      <c r="B9" s="265">
        <v>1</v>
      </c>
      <c r="C9" s="217" t="s">
        <v>648</v>
      </c>
      <c r="D9" s="933"/>
      <c r="E9" s="933"/>
      <c r="F9" s="933"/>
      <c r="G9" s="933"/>
      <c r="H9" s="266">
        <v>261880.09764392886</v>
      </c>
      <c r="I9" s="266">
        <v>253703.40649175877</v>
      </c>
      <c r="J9" s="266">
        <v>247106.29698264055</v>
      </c>
      <c r="K9" s="266">
        <v>243010.56304290224</v>
      </c>
    </row>
    <row r="10" spans="1:13" ht="15" customHeight="1">
      <c r="B10" s="929" t="s">
        <v>649</v>
      </c>
      <c r="C10" s="930"/>
      <c r="D10" s="930"/>
      <c r="E10" s="930"/>
      <c r="F10" s="930"/>
      <c r="G10" s="930"/>
      <c r="H10" s="930"/>
      <c r="I10" s="930"/>
      <c r="J10" s="930"/>
      <c r="K10" s="931"/>
    </row>
    <row r="11" spans="1:13" ht="20">
      <c r="B11" s="265">
        <v>2</v>
      </c>
      <c r="C11" s="217" t="s">
        <v>650</v>
      </c>
      <c r="D11" s="511">
        <v>635827.19840033364</v>
      </c>
      <c r="E11" s="511">
        <v>620601.64271538309</v>
      </c>
      <c r="F11" s="511">
        <v>606660.12283840519</v>
      </c>
      <c r="G11" s="511">
        <v>589332.5197299046</v>
      </c>
      <c r="H11" s="511">
        <v>45874.329584003142</v>
      </c>
      <c r="I11" s="511">
        <v>44500.292792581407</v>
      </c>
      <c r="J11" s="511">
        <v>43135.267461474701</v>
      </c>
      <c r="K11" s="511">
        <v>41635.629642177446</v>
      </c>
    </row>
    <row r="12" spans="1:13">
      <c r="B12" s="265">
        <v>3</v>
      </c>
      <c r="C12" s="267" t="s">
        <v>651</v>
      </c>
      <c r="D12" s="511">
        <v>437599.07463557343</v>
      </c>
      <c r="E12" s="511">
        <v>429330.67508777132</v>
      </c>
      <c r="F12" s="511">
        <v>423443.2057226699</v>
      </c>
      <c r="G12" s="511">
        <v>414794.58807109221</v>
      </c>
      <c r="H12" s="511">
        <v>21879.953731778667</v>
      </c>
      <c r="I12" s="511">
        <v>21466.533754388562</v>
      </c>
      <c r="J12" s="511">
        <v>21172.160286133494</v>
      </c>
      <c r="K12" s="511">
        <v>20739.729403554611</v>
      </c>
    </row>
    <row r="13" spans="1:13">
      <c r="B13" s="265">
        <v>4</v>
      </c>
      <c r="C13" s="267" t="s">
        <v>652</v>
      </c>
      <c r="D13" s="511">
        <v>198228.12376476015</v>
      </c>
      <c r="E13" s="511">
        <v>191270.96762761174</v>
      </c>
      <c r="F13" s="511">
        <v>183216.91711573527</v>
      </c>
      <c r="G13" s="511">
        <v>174537.93165881239</v>
      </c>
      <c r="H13" s="511">
        <v>23994.375852224472</v>
      </c>
      <c r="I13" s="511">
        <v>23033.759038192846</v>
      </c>
      <c r="J13" s="511">
        <v>21963.107175341203</v>
      </c>
      <c r="K13" s="511">
        <v>20895.900238622839</v>
      </c>
    </row>
    <row r="14" spans="1:13">
      <c r="B14" s="265">
        <v>5</v>
      </c>
      <c r="C14" s="217" t="s">
        <v>653</v>
      </c>
      <c r="D14" s="511">
        <v>316299.68379219365</v>
      </c>
      <c r="E14" s="511">
        <v>319108.56620662066</v>
      </c>
      <c r="F14" s="511">
        <v>318932.40565652668</v>
      </c>
      <c r="G14" s="511">
        <v>311920.95801060688</v>
      </c>
      <c r="H14" s="511">
        <v>154781.55878573895</v>
      </c>
      <c r="I14" s="511">
        <v>154510.876578606</v>
      </c>
      <c r="J14" s="511">
        <v>152620.12771071022</v>
      </c>
      <c r="K14" s="511">
        <v>149334.5212217482</v>
      </c>
    </row>
    <row r="15" spans="1:13" ht="30">
      <c r="B15" s="265">
        <v>6</v>
      </c>
      <c r="C15" s="267" t="s">
        <v>654</v>
      </c>
      <c r="D15" s="511">
        <v>0</v>
      </c>
      <c r="E15" s="511">
        <v>0</v>
      </c>
      <c r="F15" s="511">
        <v>0</v>
      </c>
      <c r="G15" s="511">
        <v>0</v>
      </c>
      <c r="H15" s="511">
        <v>0</v>
      </c>
      <c r="I15" s="511">
        <v>0</v>
      </c>
      <c r="J15" s="511">
        <v>0</v>
      </c>
      <c r="K15" s="511">
        <v>0</v>
      </c>
    </row>
    <row r="16" spans="1:13" ht="20">
      <c r="B16" s="265">
        <v>7</v>
      </c>
      <c r="C16" s="267" t="s">
        <v>655</v>
      </c>
      <c r="D16" s="511">
        <v>312601.45522977313</v>
      </c>
      <c r="E16" s="511">
        <v>314031.16594681505</v>
      </c>
      <c r="F16" s="511">
        <v>315451.82834926056</v>
      </c>
      <c r="G16" s="511">
        <v>308086.60724283283</v>
      </c>
      <c r="H16" s="511">
        <v>151083.33022331845</v>
      </c>
      <c r="I16" s="511">
        <v>149433.47631880039</v>
      </c>
      <c r="J16" s="511">
        <v>149139.55040344413</v>
      </c>
      <c r="K16" s="511">
        <v>145500.17045397416</v>
      </c>
    </row>
    <row r="17" spans="2:11">
      <c r="B17" s="265">
        <v>8</v>
      </c>
      <c r="C17" s="267" t="s">
        <v>656</v>
      </c>
      <c r="D17" s="511">
        <v>3698.228562420506</v>
      </c>
      <c r="E17" s="511">
        <v>5077.4002598056113</v>
      </c>
      <c r="F17" s="511">
        <v>3480.577307266125</v>
      </c>
      <c r="G17" s="511">
        <v>3834.3507677740399</v>
      </c>
      <c r="H17" s="511">
        <v>3698.228562420506</v>
      </c>
      <c r="I17" s="511">
        <v>5077.4002598056113</v>
      </c>
      <c r="J17" s="511">
        <v>3480.577307266125</v>
      </c>
      <c r="K17" s="511">
        <v>3834.3507677740399</v>
      </c>
    </row>
    <row r="18" spans="2:11">
      <c r="B18" s="265">
        <v>9</v>
      </c>
      <c r="C18" s="267" t="s">
        <v>657</v>
      </c>
      <c r="D18" s="932"/>
      <c r="E18" s="932"/>
      <c r="F18" s="932"/>
      <c r="G18" s="932"/>
      <c r="H18" s="511">
        <v>0</v>
      </c>
      <c r="I18" s="511">
        <v>0</v>
      </c>
      <c r="J18" s="511">
        <v>0</v>
      </c>
      <c r="K18" s="511">
        <v>0</v>
      </c>
    </row>
    <row r="19" spans="2:11">
      <c r="B19" s="265">
        <v>10</v>
      </c>
      <c r="C19" s="217" t="s">
        <v>658</v>
      </c>
      <c r="D19" s="511">
        <v>179740.42228971355</v>
      </c>
      <c r="E19" s="511">
        <v>186939.67780322378</v>
      </c>
      <c r="F19" s="511">
        <v>187482.38723263491</v>
      </c>
      <c r="G19" s="511">
        <v>185680.22819553353</v>
      </c>
      <c r="H19" s="511">
        <v>21338.629506924201</v>
      </c>
      <c r="I19" s="511">
        <v>25206.769150717962</v>
      </c>
      <c r="J19" s="511">
        <v>24296.087253826132</v>
      </c>
      <c r="K19" s="511">
        <v>24696.434534110082</v>
      </c>
    </row>
    <row r="20" spans="2:11" ht="30">
      <c r="B20" s="265">
        <v>11</v>
      </c>
      <c r="C20" s="267" t="s">
        <v>659</v>
      </c>
      <c r="D20" s="511">
        <v>3194.7191361661917</v>
      </c>
      <c r="E20" s="511">
        <v>3286.7808168049087</v>
      </c>
      <c r="F20" s="511">
        <v>3841.7540091081796</v>
      </c>
      <c r="G20" s="511">
        <v>4435.7100920069342</v>
      </c>
      <c r="H20" s="511">
        <v>3194.7191361661917</v>
      </c>
      <c r="I20" s="511">
        <v>3286.7808168049087</v>
      </c>
      <c r="J20" s="511">
        <v>3841.7540091081796</v>
      </c>
      <c r="K20" s="511">
        <v>4435.7100920069342</v>
      </c>
    </row>
    <row r="21" spans="2:11" ht="20">
      <c r="B21" s="265">
        <v>12</v>
      </c>
      <c r="C21" s="267" t="s">
        <v>660</v>
      </c>
      <c r="D21" s="511">
        <v>2531.507741394767</v>
      </c>
      <c r="E21" s="511">
        <v>5867.7897300614331</v>
      </c>
      <c r="F21" s="511">
        <v>4163.2226580492752</v>
      </c>
      <c r="G21" s="511">
        <v>4163.2226580492752</v>
      </c>
      <c r="H21" s="511">
        <v>2531.507741394767</v>
      </c>
      <c r="I21" s="511">
        <v>5867.7897300614331</v>
      </c>
      <c r="J21" s="511">
        <v>4163.2226580492752</v>
      </c>
      <c r="K21" s="511">
        <v>4163.2226580492752</v>
      </c>
    </row>
    <row r="22" spans="2:11">
      <c r="B22" s="265">
        <v>13</v>
      </c>
      <c r="C22" s="267" t="s">
        <v>661</v>
      </c>
      <c r="D22" s="511">
        <v>174014.19541215259</v>
      </c>
      <c r="E22" s="511">
        <v>177785.10725635744</v>
      </c>
      <c r="F22" s="511">
        <v>179477.41056547748</v>
      </c>
      <c r="G22" s="511">
        <v>177081.29544547733</v>
      </c>
      <c r="H22" s="511">
        <v>15612.402629363245</v>
      </c>
      <c r="I22" s="511">
        <v>16052.198603851624</v>
      </c>
      <c r="J22" s="511">
        <v>16291.110586668679</v>
      </c>
      <c r="K22" s="511">
        <v>16097.501784053871</v>
      </c>
    </row>
    <row r="23" spans="2:11">
      <c r="B23" s="265">
        <v>14</v>
      </c>
      <c r="C23" s="217" t="s">
        <v>662</v>
      </c>
      <c r="D23" s="511">
        <v>15383.054453892661</v>
      </c>
      <c r="E23" s="511">
        <v>15810.061529213999</v>
      </c>
      <c r="F23" s="511">
        <v>18212.534854403071</v>
      </c>
      <c r="G23" s="511">
        <v>19036.325999327801</v>
      </c>
      <c r="H23" s="511">
        <v>791.66666666666663</v>
      </c>
      <c r="I23" s="511">
        <v>791.66666666666663</v>
      </c>
      <c r="J23" s="511">
        <v>688.91666666666663</v>
      </c>
      <c r="K23" s="511">
        <v>688.91666666666663</v>
      </c>
    </row>
    <row r="24" spans="2:11">
      <c r="B24" s="265">
        <v>15</v>
      </c>
      <c r="C24" s="217" t="s">
        <v>663</v>
      </c>
      <c r="D24" s="511">
        <v>44331.412225942593</v>
      </c>
      <c r="E24" s="511">
        <v>42743.792285786541</v>
      </c>
      <c r="F24" s="511">
        <v>41559.21042692395</v>
      </c>
      <c r="G24" s="511">
        <v>39558.028199957036</v>
      </c>
      <c r="H24" s="511">
        <v>11032.308233061251</v>
      </c>
      <c r="I24" s="511">
        <v>11057.264561241025</v>
      </c>
      <c r="J24" s="511">
        <v>11139.769262118771</v>
      </c>
      <c r="K24" s="511">
        <v>10534.150064514144</v>
      </c>
    </row>
    <row r="25" spans="2:11">
      <c r="B25" s="265">
        <v>16</v>
      </c>
      <c r="C25" s="217" t="s">
        <v>664</v>
      </c>
      <c r="D25" s="934"/>
      <c r="E25" s="934"/>
      <c r="F25" s="934"/>
      <c r="G25" s="934"/>
      <c r="H25" s="511">
        <v>233818.49277639418</v>
      </c>
      <c r="I25" s="511">
        <v>236066.86974981302</v>
      </c>
      <c r="J25" s="511">
        <v>231880.16835479651</v>
      </c>
      <c r="K25" s="511">
        <v>226889.65212921656</v>
      </c>
    </row>
    <row r="26" spans="2:11" ht="10.5">
      <c r="B26" s="935" t="s">
        <v>665</v>
      </c>
      <c r="C26" s="935"/>
      <c r="D26" s="935"/>
      <c r="E26" s="935"/>
      <c r="F26" s="935"/>
      <c r="G26" s="935"/>
      <c r="H26" s="935"/>
      <c r="I26" s="935"/>
      <c r="J26" s="935"/>
      <c r="K26" s="935"/>
    </row>
    <row r="27" spans="2:11">
      <c r="B27" s="265">
        <v>17</v>
      </c>
      <c r="C27" s="217" t="s">
        <v>666</v>
      </c>
      <c r="D27" s="511">
        <v>0</v>
      </c>
      <c r="E27" s="511">
        <v>0</v>
      </c>
      <c r="F27" s="511">
        <v>0</v>
      </c>
      <c r="G27" s="511">
        <v>0</v>
      </c>
      <c r="H27" s="511">
        <v>0</v>
      </c>
      <c r="I27" s="511">
        <v>0</v>
      </c>
      <c r="J27" s="511">
        <v>0</v>
      </c>
      <c r="K27" s="511">
        <v>0</v>
      </c>
    </row>
    <row r="28" spans="2:11">
      <c r="B28" s="265">
        <v>18</v>
      </c>
      <c r="C28" s="217" t="s">
        <v>667</v>
      </c>
      <c r="D28" s="511">
        <v>131883.24911951917</v>
      </c>
      <c r="E28" s="511">
        <v>134030.70771335522</v>
      </c>
      <c r="F28" s="511">
        <v>134037.52033325477</v>
      </c>
      <c r="G28" s="511">
        <v>127642.85645752873</v>
      </c>
      <c r="H28" s="511">
        <v>99998.621818596366</v>
      </c>
      <c r="I28" s="511">
        <v>101811.11412788906</v>
      </c>
      <c r="J28" s="511">
        <v>101481.78467353401</v>
      </c>
      <c r="K28" s="511">
        <v>95371.316035048774</v>
      </c>
    </row>
    <row r="29" spans="2:11">
      <c r="B29" s="265">
        <v>19</v>
      </c>
      <c r="C29" s="217" t="s">
        <v>668</v>
      </c>
      <c r="D29" s="511">
        <v>8959.4014560830401</v>
      </c>
      <c r="E29" s="511">
        <v>8531.7541502246022</v>
      </c>
      <c r="F29" s="511">
        <v>10450.128183971581</v>
      </c>
      <c r="G29" s="511">
        <v>10295.937453833243</v>
      </c>
      <c r="H29" s="511">
        <v>2231.5421258215556</v>
      </c>
      <c r="I29" s="511">
        <v>2064.0042103229648</v>
      </c>
      <c r="J29" s="511">
        <v>4162.7522701302587</v>
      </c>
      <c r="K29" s="511">
        <v>4136.2356185878871</v>
      </c>
    </row>
    <row r="30" spans="2:11">
      <c r="B30" s="920" t="s">
        <v>669</v>
      </c>
      <c r="C30" s="936" t="s">
        <v>670</v>
      </c>
      <c r="D30" s="934"/>
      <c r="E30" s="934"/>
      <c r="F30" s="934"/>
      <c r="G30" s="934"/>
      <c r="H30" s="921">
        <v>0</v>
      </c>
      <c r="I30" s="921">
        <v>0</v>
      </c>
      <c r="J30" s="921">
        <v>0</v>
      </c>
      <c r="K30" s="921">
        <v>0</v>
      </c>
    </row>
    <row r="31" spans="2:11">
      <c r="B31" s="920"/>
      <c r="C31" s="936"/>
      <c r="D31" s="934"/>
      <c r="E31" s="934"/>
      <c r="F31" s="934"/>
      <c r="G31" s="934"/>
      <c r="H31" s="921">
        <v>0</v>
      </c>
      <c r="I31" s="921">
        <v>0</v>
      </c>
      <c r="J31" s="921">
        <v>0</v>
      </c>
      <c r="K31" s="921">
        <v>0</v>
      </c>
    </row>
    <row r="32" spans="2:11">
      <c r="B32" s="920" t="s">
        <v>671</v>
      </c>
      <c r="C32" s="936" t="s">
        <v>672</v>
      </c>
      <c r="D32" s="934"/>
      <c r="E32" s="934"/>
      <c r="F32" s="934"/>
      <c r="G32" s="934"/>
      <c r="H32" s="921">
        <v>0</v>
      </c>
      <c r="I32" s="921">
        <v>0</v>
      </c>
      <c r="J32" s="921">
        <v>0</v>
      </c>
      <c r="K32" s="921">
        <v>0</v>
      </c>
    </row>
    <row r="33" spans="2:11">
      <c r="B33" s="920"/>
      <c r="C33" s="936"/>
      <c r="D33" s="934"/>
      <c r="E33" s="934"/>
      <c r="F33" s="934"/>
      <c r="G33" s="934"/>
      <c r="H33" s="921">
        <v>0</v>
      </c>
      <c r="I33" s="921">
        <v>0</v>
      </c>
      <c r="J33" s="921">
        <v>0</v>
      </c>
      <c r="K33" s="921">
        <v>0</v>
      </c>
    </row>
    <row r="34" spans="2:11">
      <c r="B34" s="265">
        <v>20</v>
      </c>
      <c r="C34" s="217" t="s">
        <v>673</v>
      </c>
      <c r="D34" s="511">
        <v>140842.65057560219</v>
      </c>
      <c r="E34" s="511">
        <v>142562.46186357981</v>
      </c>
      <c r="F34" s="511">
        <v>144487.64851722633</v>
      </c>
      <c r="G34" s="511">
        <v>137938.79391136198</v>
      </c>
      <c r="H34" s="511">
        <v>102230.1639444179</v>
      </c>
      <c r="I34" s="511">
        <v>103875.11833821202</v>
      </c>
      <c r="J34" s="511">
        <v>105644.53694366428</v>
      </c>
      <c r="K34" s="511">
        <v>99507.551653636663</v>
      </c>
    </row>
    <row r="35" spans="2:11">
      <c r="B35" s="920" t="s">
        <v>315</v>
      </c>
      <c r="C35" s="937" t="s">
        <v>674</v>
      </c>
      <c r="D35" s="921">
        <v>0</v>
      </c>
      <c r="E35" s="921">
        <v>0</v>
      </c>
      <c r="F35" s="921">
        <v>0</v>
      </c>
      <c r="G35" s="921">
        <v>0</v>
      </c>
      <c r="H35" s="921">
        <v>0</v>
      </c>
      <c r="I35" s="921">
        <v>0</v>
      </c>
      <c r="J35" s="921">
        <v>0</v>
      </c>
      <c r="K35" s="921">
        <v>0</v>
      </c>
    </row>
    <row r="36" spans="2:11">
      <c r="B36" s="920"/>
      <c r="C36" s="937"/>
      <c r="D36" s="921"/>
      <c r="E36" s="921"/>
      <c r="F36" s="921"/>
      <c r="G36" s="921"/>
      <c r="H36" s="921"/>
      <c r="I36" s="921"/>
      <c r="J36" s="921"/>
      <c r="K36" s="921"/>
    </row>
    <row r="37" spans="2:11">
      <c r="B37" s="920" t="s">
        <v>317</v>
      </c>
      <c r="C37" s="937" t="s">
        <v>675</v>
      </c>
      <c r="D37" s="921">
        <v>0</v>
      </c>
      <c r="E37" s="921">
        <v>0</v>
      </c>
      <c r="F37" s="921">
        <v>0</v>
      </c>
      <c r="G37" s="921">
        <v>0</v>
      </c>
      <c r="H37" s="921">
        <v>0</v>
      </c>
      <c r="I37" s="921">
        <v>0</v>
      </c>
      <c r="J37" s="921">
        <v>0</v>
      </c>
      <c r="K37" s="921">
        <v>0</v>
      </c>
    </row>
    <row r="38" spans="2:11">
      <c r="B38" s="920"/>
      <c r="C38" s="937"/>
      <c r="D38" s="921"/>
      <c r="E38" s="921"/>
      <c r="F38" s="921"/>
      <c r="G38" s="921"/>
      <c r="H38" s="921"/>
      <c r="I38" s="921"/>
      <c r="J38" s="921"/>
      <c r="K38" s="921"/>
    </row>
    <row r="39" spans="2:11">
      <c r="B39" s="920" t="s">
        <v>319</v>
      </c>
      <c r="C39" s="937" t="s">
        <v>676</v>
      </c>
      <c r="D39" s="921">
        <v>140842.65057560219</v>
      </c>
      <c r="E39" s="921">
        <v>142562.46186357981</v>
      </c>
      <c r="F39" s="921">
        <v>144487.64851722633</v>
      </c>
      <c r="G39" s="921">
        <v>137938.79391136198</v>
      </c>
      <c r="H39" s="921">
        <v>102230.1639444179</v>
      </c>
      <c r="I39" s="921">
        <v>103875.11833821202</v>
      </c>
      <c r="J39" s="921">
        <v>105644.53694366428</v>
      </c>
      <c r="K39" s="921">
        <v>99507.551653636663</v>
      </c>
    </row>
    <row r="40" spans="2:11">
      <c r="B40" s="920"/>
      <c r="C40" s="937"/>
      <c r="D40" s="921">
        <v>140842.65057560219</v>
      </c>
      <c r="E40" s="921">
        <v>142562.46186357981</v>
      </c>
      <c r="F40" s="921">
        <v>144487.64851722633</v>
      </c>
      <c r="G40" s="921">
        <v>137938.79391136198</v>
      </c>
      <c r="H40" s="921">
        <v>102230.1639444179</v>
      </c>
      <c r="I40" s="921">
        <v>103875.11833821202</v>
      </c>
      <c r="J40" s="921">
        <v>105644.53694366428</v>
      </c>
      <c r="K40" s="921">
        <v>99507.551653636663</v>
      </c>
    </row>
    <row r="41" spans="2:11" ht="10.5">
      <c r="B41" s="926" t="s">
        <v>677</v>
      </c>
      <c r="C41" s="927"/>
      <c r="D41" s="927"/>
      <c r="E41" s="927"/>
      <c r="F41" s="927"/>
      <c r="G41" s="927"/>
      <c r="H41" s="927"/>
      <c r="I41" s="927"/>
      <c r="J41" s="927"/>
      <c r="K41" s="928"/>
    </row>
    <row r="42" spans="2:11">
      <c r="B42" s="10" t="s">
        <v>678</v>
      </c>
      <c r="C42" s="170" t="s">
        <v>679</v>
      </c>
      <c r="D42" s="940"/>
      <c r="E42" s="940"/>
      <c r="F42" s="940"/>
      <c r="G42" s="940"/>
      <c r="H42" s="268">
        <v>261880.09764392886</v>
      </c>
      <c r="I42" s="268">
        <v>253703.40649175877</v>
      </c>
      <c r="J42" s="268">
        <v>247106.29698264055</v>
      </c>
      <c r="K42" s="268">
        <v>243010.56304290224</v>
      </c>
    </row>
    <row r="43" spans="2:11">
      <c r="B43" s="10">
        <v>22</v>
      </c>
      <c r="C43" s="170" t="s">
        <v>680</v>
      </c>
      <c r="D43" s="940"/>
      <c r="E43" s="940"/>
      <c r="F43" s="940"/>
      <c r="G43" s="940"/>
      <c r="H43" s="268">
        <v>131588.32883197628</v>
      </c>
      <c r="I43" s="268">
        <v>132191.751411601</v>
      </c>
      <c r="J43" s="268">
        <v>126235.63141113223</v>
      </c>
      <c r="K43" s="268">
        <v>127382.10047557989</v>
      </c>
    </row>
    <row r="44" spans="2:11">
      <c r="B44" s="10">
        <v>23</v>
      </c>
      <c r="C44" s="170" t="s">
        <v>681</v>
      </c>
      <c r="D44" s="940"/>
      <c r="E44" s="940"/>
      <c r="F44" s="940"/>
      <c r="G44" s="940"/>
      <c r="H44" s="512">
        <v>1.9901468463690326</v>
      </c>
      <c r="I44" s="512">
        <v>1.9192075434556504</v>
      </c>
      <c r="J44" s="512">
        <v>1.9575003841652998</v>
      </c>
      <c r="K44" s="512">
        <v>1.9077292817093183</v>
      </c>
    </row>
    <row r="46" spans="2:11">
      <c r="B46" s="82"/>
    </row>
  </sheetData>
  <mergeCells count="57">
    <mergeCell ref="B4:B5"/>
    <mergeCell ref="D37:D38"/>
    <mergeCell ref="D42:G42"/>
    <mergeCell ref="D43:G43"/>
    <mergeCell ref="D44:G44"/>
    <mergeCell ref="E37:E38"/>
    <mergeCell ref="F37:F38"/>
    <mergeCell ref="G37:G38"/>
    <mergeCell ref="B37:B38"/>
    <mergeCell ref="B39:B40"/>
    <mergeCell ref="C32:C33"/>
    <mergeCell ref="D32:G33"/>
    <mergeCell ref="C35:C36"/>
    <mergeCell ref="D35:D36"/>
    <mergeCell ref="E35:E36"/>
    <mergeCell ref="F35:F36"/>
    <mergeCell ref="H39:H40"/>
    <mergeCell ref="I39:I40"/>
    <mergeCell ref="J39:J40"/>
    <mergeCell ref="K39:K40"/>
    <mergeCell ref="H37:H38"/>
    <mergeCell ref="I37:I38"/>
    <mergeCell ref="C39:C40"/>
    <mergeCell ref="D39:D40"/>
    <mergeCell ref="E39:E40"/>
    <mergeCell ref="F39:F40"/>
    <mergeCell ref="G39:G40"/>
    <mergeCell ref="C30:C31"/>
    <mergeCell ref="D30:G31"/>
    <mergeCell ref="H30:H31"/>
    <mergeCell ref="J37:J38"/>
    <mergeCell ref="K37:K38"/>
    <mergeCell ref="C37:C38"/>
    <mergeCell ref="G35:G36"/>
    <mergeCell ref="K35:K36"/>
    <mergeCell ref="J30:J31"/>
    <mergeCell ref="K30:K31"/>
    <mergeCell ref="J32:J33"/>
    <mergeCell ref="H35:H36"/>
    <mergeCell ref="H32:H33"/>
    <mergeCell ref="I32:I33"/>
    <mergeCell ref="B35:B36"/>
    <mergeCell ref="I30:I31"/>
    <mergeCell ref="D5:G5"/>
    <mergeCell ref="H5:K5"/>
    <mergeCell ref="B41:K41"/>
    <mergeCell ref="B8:K8"/>
    <mergeCell ref="B10:K10"/>
    <mergeCell ref="D18:G18"/>
    <mergeCell ref="D9:G9"/>
    <mergeCell ref="K32:K33"/>
    <mergeCell ref="D25:G25"/>
    <mergeCell ref="B26:K26"/>
    <mergeCell ref="B30:B31"/>
    <mergeCell ref="B32:B33"/>
    <mergeCell ref="I35:I36"/>
    <mergeCell ref="J35:J36"/>
  </mergeCells>
  <hyperlinks>
    <hyperlink ref="M2" location="Index!A1" display="Index" xr:uid="{D763441E-84BD-49DB-8D6E-D5EC75BFB270}"/>
  </hyperlinks>
  <pageMargins left="0.70866141732283472" right="0.70866141732283472" top="0.74803149606299213" bottom="0.74803149606299213" header="0.31496062992125984" footer="0.31496062992125984"/>
  <pageSetup paperSize="9" scale="74" orientation="portrait" r:id="rId1"/>
  <headerFooter>
    <oddHeader>&amp;CEN</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7E4AD-0637-45BC-A7CB-DB03DF53A42E}">
  <sheetPr>
    <tabColor theme="4"/>
    <pageSetUpPr fitToPage="1"/>
  </sheetPr>
  <dimension ref="A2:F10"/>
  <sheetViews>
    <sheetView showGridLines="0" zoomScaleNormal="100" workbookViewId="0">
      <selection activeCell="D38" sqref="D38"/>
    </sheetView>
  </sheetViews>
  <sheetFormatPr defaultColWidth="29" defaultRowHeight="10"/>
  <cols>
    <col min="1" max="1" width="3" style="82" customWidth="1"/>
    <col min="2" max="2" width="7.08984375" style="82" customWidth="1"/>
    <col min="3" max="3" width="49.7265625" style="82" customWidth="1"/>
    <col min="4" max="4" width="79.54296875" style="82" customWidth="1"/>
    <col min="5" max="5" width="10.90625" style="82" customWidth="1"/>
    <col min="6" max="6" width="4.6328125" style="82" bestFit="1" customWidth="1"/>
    <col min="7" max="16384" width="29" style="82"/>
  </cols>
  <sheetData>
    <row r="2" spans="1:6" ht="14.5">
      <c r="B2" s="36" t="s">
        <v>1909</v>
      </c>
      <c r="C2" s="270"/>
      <c r="D2" s="270"/>
      <c r="E2" s="271"/>
      <c r="F2" s="164" t="s">
        <v>1686</v>
      </c>
    </row>
    <row r="4" spans="1:6" ht="20">
      <c r="A4" s="269"/>
      <c r="B4" s="111" t="s">
        <v>200</v>
      </c>
      <c r="C4" s="207" t="s">
        <v>682</v>
      </c>
      <c r="D4" s="207" t="s">
        <v>683</v>
      </c>
    </row>
    <row r="5" spans="1:6" ht="20">
      <c r="A5" s="269"/>
      <c r="B5" s="111" t="s">
        <v>203</v>
      </c>
      <c r="C5" s="207" t="s">
        <v>684</v>
      </c>
      <c r="D5" s="207" t="s">
        <v>685</v>
      </c>
    </row>
    <row r="6" spans="1:6">
      <c r="A6" s="269"/>
      <c r="B6" s="204" t="s">
        <v>228</v>
      </c>
      <c r="C6" s="207" t="s">
        <v>686</v>
      </c>
      <c r="D6" s="207" t="s">
        <v>687</v>
      </c>
    </row>
    <row r="7" spans="1:6" ht="20">
      <c r="A7" s="269"/>
      <c r="B7" s="111" t="s">
        <v>214</v>
      </c>
      <c r="C7" s="207" t="s">
        <v>688</v>
      </c>
      <c r="D7" s="207" t="s">
        <v>689</v>
      </c>
    </row>
    <row r="8" spans="1:6">
      <c r="A8" s="269"/>
      <c r="B8" s="204" t="s">
        <v>216</v>
      </c>
      <c r="C8" s="207" t="s">
        <v>690</v>
      </c>
      <c r="D8" s="207" t="s">
        <v>691</v>
      </c>
    </row>
    <row r="9" spans="1:6">
      <c r="A9" s="269"/>
      <c r="B9" s="111" t="s">
        <v>218</v>
      </c>
      <c r="C9" s="207" t="s">
        <v>692</v>
      </c>
      <c r="D9" s="207" t="s">
        <v>693</v>
      </c>
    </row>
    <row r="10" spans="1:6" ht="30">
      <c r="A10" s="269"/>
      <c r="B10" s="111" t="s">
        <v>221</v>
      </c>
      <c r="C10" s="207" t="s">
        <v>694</v>
      </c>
      <c r="D10" s="207" t="s">
        <v>695</v>
      </c>
    </row>
  </sheetData>
  <hyperlinks>
    <hyperlink ref="F2" location="Index!A1" display="Index" xr:uid="{F02A15CF-E1B1-4865-AFDF-D29BD10C8DF9}"/>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5E8A9-AF29-4491-ACF4-302DBFF4FEF3}">
  <sheetPr>
    <tabColor theme="4"/>
    <pageSetUpPr fitToPage="1"/>
  </sheetPr>
  <dimension ref="B2:J42"/>
  <sheetViews>
    <sheetView showGridLines="0" zoomScaleNormal="100" workbookViewId="0">
      <selection activeCell="L26" sqref="L26"/>
    </sheetView>
  </sheetViews>
  <sheetFormatPr defaultColWidth="9.1796875" defaultRowHeight="10"/>
  <cols>
    <col min="1" max="1" width="3.81640625" style="82" customWidth="1"/>
    <col min="2" max="2" width="6.54296875" style="82" customWidth="1"/>
    <col min="3" max="3" width="51" style="82" customWidth="1"/>
    <col min="4" max="4" width="13.81640625" style="82" customWidth="1"/>
    <col min="5" max="5" width="16" style="82" customWidth="1"/>
    <col min="6" max="6" width="14.7265625" style="82" customWidth="1"/>
    <col min="7" max="7" width="12.54296875" style="82" customWidth="1"/>
    <col min="8" max="8" width="14.6328125" style="82" customWidth="1"/>
    <col min="9" max="9" width="16.81640625" style="82" customWidth="1"/>
    <col min="10" max="10" width="4.6328125" style="82" bestFit="1" customWidth="1"/>
    <col min="11" max="16384" width="9.1796875" style="82"/>
  </cols>
  <sheetData>
    <row r="2" spans="2:10" ht="10.5">
      <c r="B2" s="293" t="s">
        <v>23</v>
      </c>
      <c r="C2" s="293"/>
      <c r="D2" s="293"/>
      <c r="E2" s="293"/>
      <c r="F2" s="293"/>
      <c r="G2" s="293"/>
      <c r="H2" s="293"/>
      <c r="I2" s="293"/>
      <c r="J2" s="164" t="s">
        <v>1686</v>
      </c>
    </row>
    <row r="3" spans="2:10" ht="10.5" thickBot="1"/>
    <row r="4" spans="2:10" ht="10.5" thickBot="1">
      <c r="B4" s="941" t="s">
        <v>1871</v>
      </c>
      <c r="C4" s="942"/>
      <c r="D4" s="945" t="s">
        <v>696</v>
      </c>
      <c r="E4" s="946"/>
      <c r="F4" s="946"/>
      <c r="G4" s="947"/>
      <c r="H4" s="948" t="s">
        <v>697</v>
      </c>
    </row>
    <row r="5" spans="2:10" ht="10.5" thickBot="1">
      <c r="B5" s="943"/>
      <c r="C5" s="944"/>
      <c r="D5" s="272" t="s">
        <v>698</v>
      </c>
      <c r="E5" s="272" t="s">
        <v>699</v>
      </c>
      <c r="F5" s="272" t="s">
        <v>700</v>
      </c>
      <c r="G5" s="273" t="s">
        <v>701</v>
      </c>
      <c r="H5" s="949"/>
    </row>
    <row r="6" spans="2:10" ht="11" thickBot="1">
      <c r="B6" s="274" t="s">
        <v>702</v>
      </c>
      <c r="C6" s="275"/>
      <c r="D6" s="275"/>
      <c r="E6" s="276"/>
      <c r="F6" s="275"/>
      <c r="G6" s="275"/>
      <c r="H6" s="277"/>
    </row>
    <row r="7" spans="2:10" ht="10.5" thickBot="1">
      <c r="B7" s="292">
        <v>1</v>
      </c>
      <c r="C7" s="288" t="s">
        <v>703</v>
      </c>
      <c r="D7" s="513">
        <v>343772.57126599998</v>
      </c>
      <c r="E7" s="513">
        <v>1572.1609539999999</v>
      </c>
      <c r="F7" s="513">
        <v>4.8137129999999999</v>
      </c>
      <c r="G7" s="513">
        <v>40044.65552600001</v>
      </c>
      <c r="H7" s="513">
        <v>396216.19072999997</v>
      </c>
    </row>
    <row r="8" spans="2:10" ht="10.5" thickBot="1">
      <c r="B8" s="278">
        <v>2</v>
      </c>
      <c r="C8" s="289" t="s">
        <v>704</v>
      </c>
      <c r="D8" s="514">
        <v>343772.57126599998</v>
      </c>
      <c r="E8" s="514">
        <v>1572.1609539999999</v>
      </c>
      <c r="F8" s="515">
        <v>4.8137129999999999</v>
      </c>
      <c r="G8" s="516">
        <v>40044.65552600001</v>
      </c>
      <c r="H8" s="517">
        <v>396216.19072999997</v>
      </c>
    </row>
    <row r="9" spans="2:10" ht="10.5" thickBot="1">
      <c r="B9" s="278">
        <v>3</v>
      </c>
      <c r="C9" s="289" t="s">
        <v>705</v>
      </c>
      <c r="D9" s="518"/>
      <c r="E9" s="514">
        <v>0</v>
      </c>
      <c r="F9" s="515">
        <v>0</v>
      </c>
      <c r="G9" s="516">
        <v>0</v>
      </c>
      <c r="H9" s="517">
        <v>0</v>
      </c>
    </row>
    <row r="10" spans="2:10" ht="10.5" thickBot="1">
      <c r="B10" s="292">
        <v>4</v>
      </c>
      <c r="C10" s="288" t="s">
        <v>706</v>
      </c>
      <c r="D10" s="518"/>
      <c r="E10" s="513">
        <v>834275.16737756436</v>
      </c>
      <c r="F10" s="513">
        <v>7673.9049089999999</v>
      </c>
      <c r="G10" s="513">
        <v>17307.233218999969</v>
      </c>
      <c r="H10" s="513">
        <v>803701.63127001608</v>
      </c>
    </row>
    <row r="11" spans="2:10" ht="10.5" thickBot="1">
      <c r="B11" s="278">
        <v>5</v>
      </c>
      <c r="C11" s="289" t="s">
        <v>651</v>
      </c>
      <c r="D11" s="518"/>
      <c r="E11" s="519">
        <v>568753.5120874811</v>
      </c>
      <c r="F11" s="520">
        <v>4051.1477746824198</v>
      </c>
      <c r="G11" s="516">
        <v>14967.688159490699</v>
      </c>
      <c r="H11" s="517">
        <v>559132.11502854608</v>
      </c>
    </row>
    <row r="12" spans="2:10" ht="10.5" thickBot="1">
      <c r="B12" s="278">
        <v>6</v>
      </c>
      <c r="C12" s="289" t="s">
        <v>652</v>
      </c>
      <c r="D12" s="518"/>
      <c r="E12" s="519">
        <v>265521.6552900832</v>
      </c>
      <c r="F12" s="520">
        <v>3622.75713431758</v>
      </c>
      <c r="G12" s="516">
        <v>2339.5450595092702</v>
      </c>
      <c r="H12" s="517">
        <v>244569.51624147</v>
      </c>
    </row>
    <row r="13" spans="2:10" ht="10.5" thickBot="1">
      <c r="B13" s="292">
        <v>7</v>
      </c>
      <c r="C13" s="288" t="s">
        <v>707</v>
      </c>
      <c r="D13" s="518"/>
      <c r="E13" s="513">
        <v>459569.92574481218</v>
      </c>
      <c r="F13" s="513">
        <v>18778.355163478802</v>
      </c>
      <c r="G13" s="513">
        <v>512301.29397190566</v>
      </c>
      <c r="H13" s="513">
        <v>674316.37891134003</v>
      </c>
    </row>
    <row r="14" spans="2:10" ht="10.5" thickBot="1">
      <c r="B14" s="278">
        <v>8</v>
      </c>
      <c r="C14" s="289" t="s">
        <v>708</v>
      </c>
      <c r="D14" s="518"/>
      <c r="E14" s="521">
        <v>3647.57291075189</v>
      </c>
      <c r="F14" s="520">
        <v>0</v>
      </c>
      <c r="G14" s="516">
        <v>0</v>
      </c>
      <c r="H14" s="517">
        <v>1823.786455375945</v>
      </c>
    </row>
    <row r="15" spans="2:10" ht="10.5" thickBot="1">
      <c r="B15" s="278">
        <v>9</v>
      </c>
      <c r="C15" s="290" t="s">
        <v>709</v>
      </c>
      <c r="D15" s="518"/>
      <c r="E15" s="519">
        <v>455922.35283406026</v>
      </c>
      <c r="F15" s="520">
        <v>18778.355163478802</v>
      </c>
      <c r="G15" s="516">
        <v>512301.29397190566</v>
      </c>
      <c r="H15" s="517">
        <v>672492.59245596407</v>
      </c>
    </row>
    <row r="16" spans="2:10" ht="10.5" thickBot="1">
      <c r="B16" s="292">
        <v>10</v>
      </c>
      <c r="C16" s="288" t="s">
        <v>710</v>
      </c>
      <c r="D16" s="518"/>
      <c r="E16" s="513">
        <v>0</v>
      </c>
      <c r="F16" s="513">
        <v>0</v>
      </c>
      <c r="G16" s="513">
        <v>0</v>
      </c>
      <c r="H16" s="513">
        <v>0</v>
      </c>
    </row>
    <row r="17" spans="2:8" ht="10.5" thickBot="1">
      <c r="B17" s="292">
        <v>11</v>
      </c>
      <c r="C17" s="288" t="s">
        <v>711</v>
      </c>
      <c r="D17" s="518"/>
      <c r="E17" s="513">
        <v>22589.627324682675</v>
      </c>
      <c r="F17" s="513">
        <v>0</v>
      </c>
      <c r="G17" s="513">
        <v>21873.838131966702</v>
      </c>
      <c r="H17" s="513">
        <v>21873.838131966702</v>
      </c>
    </row>
    <row r="18" spans="2:8" ht="10.5" thickBot="1">
      <c r="B18" s="278">
        <v>12</v>
      </c>
      <c r="C18" s="289" t="s">
        <v>712</v>
      </c>
      <c r="D18" s="518"/>
      <c r="E18" s="522">
        <v>354.21207384283423</v>
      </c>
      <c r="F18" s="523">
        <v>0</v>
      </c>
      <c r="G18" s="516">
        <v>0</v>
      </c>
      <c r="H18" s="524"/>
    </row>
    <row r="19" spans="2:8" ht="20.5" thickBot="1">
      <c r="B19" s="278">
        <v>13</v>
      </c>
      <c r="C19" s="289" t="s">
        <v>713</v>
      </c>
      <c r="D19" s="518"/>
      <c r="E19" s="522">
        <v>22235.41525083984</v>
      </c>
      <c r="F19" s="523">
        <v>0</v>
      </c>
      <c r="G19" s="516">
        <v>21873.838131966702</v>
      </c>
      <c r="H19" s="517">
        <v>21873.838131966702</v>
      </c>
    </row>
    <row r="20" spans="2:8" ht="11" thickBot="1">
      <c r="B20" s="280">
        <v>14</v>
      </c>
      <c r="C20" s="281" t="s">
        <v>714</v>
      </c>
      <c r="D20" s="525"/>
      <c r="E20" s="526"/>
      <c r="F20" s="527"/>
      <c r="G20" s="528"/>
      <c r="H20" s="529">
        <v>1896108.0390433229</v>
      </c>
    </row>
    <row r="21" spans="2:8" ht="11" thickBot="1">
      <c r="B21" s="950" t="s">
        <v>715</v>
      </c>
      <c r="C21" s="951"/>
      <c r="D21" s="951"/>
      <c r="E21" s="952"/>
      <c r="F21" s="952"/>
      <c r="G21" s="952"/>
      <c r="H21" s="953"/>
    </row>
    <row r="22" spans="2:8" ht="10.5" thickBot="1">
      <c r="B22" s="292">
        <v>15</v>
      </c>
      <c r="C22" s="288" t="s">
        <v>648</v>
      </c>
      <c r="D22" s="279"/>
      <c r="E22" s="513"/>
      <c r="F22" s="513"/>
      <c r="G22" s="513"/>
      <c r="H22" s="513">
        <v>296.40685966773464</v>
      </c>
    </row>
    <row r="23" spans="2:8" ht="10.5" thickBot="1">
      <c r="B23" s="292" t="s">
        <v>716</v>
      </c>
      <c r="C23" s="288" t="s">
        <v>717</v>
      </c>
      <c r="D23" s="279"/>
      <c r="E23" s="513">
        <v>5933.6977961536195</v>
      </c>
      <c r="F23" s="513">
        <v>4553.8236807656294</v>
      </c>
      <c r="G23" s="513">
        <v>445523.33819906099</v>
      </c>
      <c r="H23" s="513">
        <v>387609.23072458321</v>
      </c>
    </row>
    <row r="24" spans="2:8" ht="10.5" thickBot="1">
      <c r="B24" s="292">
        <v>16</v>
      </c>
      <c r="C24" s="288" t="s">
        <v>718</v>
      </c>
      <c r="D24" s="279"/>
      <c r="E24" s="513">
        <v>902.38131118785191</v>
      </c>
      <c r="F24" s="513">
        <v>0</v>
      </c>
      <c r="G24" s="513">
        <v>0</v>
      </c>
      <c r="H24" s="513">
        <v>451.19065559392595</v>
      </c>
    </row>
    <row r="25" spans="2:8" ht="10.5" thickBot="1">
      <c r="B25" s="292">
        <v>17</v>
      </c>
      <c r="C25" s="288" t="s">
        <v>719</v>
      </c>
      <c r="D25" s="279"/>
      <c r="E25" s="513">
        <v>350580.95426056639</v>
      </c>
      <c r="F25" s="513">
        <v>129945.74713981773</v>
      </c>
      <c r="G25" s="513">
        <v>1013588.8055502468</v>
      </c>
      <c r="H25" s="513">
        <v>1047945.3635150839</v>
      </c>
    </row>
    <row r="26" spans="2:8" ht="20.5" thickBot="1">
      <c r="B26" s="278">
        <v>18</v>
      </c>
      <c r="C26" s="291" t="s">
        <v>720</v>
      </c>
      <c r="D26" s="282"/>
      <c r="E26" s="826">
        <v>0</v>
      </c>
      <c r="F26" s="827">
        <v>0</v>
      </c>
      <c r="G26" s="827">
        <v>0</v>
      </c>
      <c r="H26" s="517">
        <v>0</v>
      </c>
    </row>
    <row r="27" spans="2:8" ht="30.5" thickBot="1">
      <c r="B27" s="278">
        <v>19</v>
      </c>
      <c r="C27" s="289" t="s">
        <v>721</v>
      </c>
      <c r="D27" s="282"/>
      <c r="E27" s="522">
        <v>40870.801195009757</v>
      </c>
      <c r="F27" s="523">
        <v>0</v>
      </c>
      <c r="G27" s="523">
        <v>0</v>
      </c>
      <c r="H27" s="517">
        <v>4087.0801195009763</v>
      </c>
    </row>
    <row r="28" spans="2:8" ht="20.5" thickBot="1">
      <c r="B28" s="278">
        <v>20</v>
      </c>
      <c r="C28" s="289" t="s">
        <v>1852</v>
      </c>
      <c r="D28" s="282"/>
      <c r="E28" s="522">
        <v>289932.01551270997</v>
      </c>
      <c r="F28" s="523">
        <v>123561.31157151332</v>
      </c>
      <c r="G28" s="523">
        <v>802840.33748719143</v>
      </c>
      <c r="H28" s="517">
        <v>889160.95040622435</v>
      </c>
    </row>
    <row r="29" spans="2:8" ht="20.5" thickBot="1">
      <c r="B29" s="278">
        <v>21</v>
      </c>
      <c r="C29" s="289" t="s">
        <v>722</v>
      </c>
      <c r="D29" s="282"/>
      <c r="E29" s="522">
        <v>7319.6029029675656</v>
      </c>
      <c r="F29" s="523">
        <v>4516.7348747807855</v>
      </c>
      <c r="G29" s="523">
        <v>45256.287641670868</v>
      </c>
      <c r="H29" s="517">
        <v>133080.61246154809</v>
      </c>
    </row>
    <row r="30" spans="2:8" ht="10.5" thickBot="1">
      <c r="B30" s="278">
        <v>22</v>
      </c>
      <c r="C30" s="289" t="s">
        <v>723</v>
      </c>
      <c r="D30" s="282"/>
      <c r="E30" s="522">
        <v>5140.9436188875306</v>
      </c>
      <c r="F30" s="523">
        <v>4064.3636889668905</v>
      </c>
      <c r="G30" s="523">
        <v>332508.46653305</v>
      </c>
      <c r="H30" s="517">
        <v>0</v>
      </c>
    </row>
    <row r="31" spans="2:8" ht="20.5" thickBot="1">
      <c r="B31" s="278">
        <v>23</v>
      </c>
      <c r="C31" s="289" t="s">
        <v>722</v>
      </c>
      <c r="D31" s="282"/>
      <c r="E31" s="522">
        <v>2355.4089368687901</v>
      </c>
      <c r="F31" s="523">
        <v>1867.70069352363</v>
      </c>
      <c r="G31" s="523">
        <v>147129.69506214099</v>
      </c>
      <c r="H31" s="517">
        <v>0</v>
      </c>
    </row>
    <row r="32" spans="2:8" ht="30.5" thickBot="1">
      <c r="B32" s="278">
        <v>24</v>
      </c>
      <c r="C32" s="289" t="s">
        <v>724</v>
      </c>
      <c r="D32" s="282"/>
      <c r="E32" s="522">
        <v>10103.125713010366</v>
      </c>
      <c r="F32" s="523">
        <v>0</v>
      </c>
      <c r="G32" s="523">
        <v>18362.485359243437</v>
      </c>
      <c r="H32" s="517">
        <v>21616.720527810561</v>
      </c>
    </row>
    <row r="33" spans="2:8" ht="10.5" thickBot="1">
      <c r="B33" s="292">
        <v>25</v>
      </c>
      <c r="C33" s="288" t="s">
        <v>725</v>
      </c>
      <c r="D33" s="279"/>
      <c r="E33" s="513">
        <v>0</v>
      </c>
      <c r="F33" s="513">
        <v>0</v>
      </c>
      <c r="G33" s="513">
        <v>0</v>
      </c>
      <c r="H33" s="513">
        <v>0</v>
      </c>
    </row>
    <row r="34" spans="2:8" ht="10.5" thickBot="1">
      <c r="B34" s="292">
        <v>26</v>
      </c>
      <c r="C34" s="288" t="s">
        <v>726</v>
      </c>
      <c r="D34" s="279"/>
      <c r="E34" s="513">
        <v>42574.691811469092</v>
      </c>
      <c r="F34" s="513">
        <v>157.4267539651311</v>
      </c>
      <c r="G34" s="513">
        <v>33313.598639945281</v>
      </c>
      <c r="H34" s="513">
        <v>57226.279413129494</v>
      </c>
    </row>
    <row r="35" spans="2:8" ht="10.5" thickBot="1">
      <c r="B35" s="278">
        <v>27</v>
      </c>
      <c r="C35" s="289" t="s">
        <v>727</v>
      </c>
      <c r="D35" s="282"/>
      <c r="E35" s="530"/>
      <c r="F35" s="531"/>
      <c r="G35" s="523">
        <v>0</v>
      </c>
      <c r="H35" s="532">
        <v>0</v>
      </c>
    </row>
    <row r="36" spans="2:8" ht="20.5" thickBot="1">
      <c r="B36" s="278">
        <v>28</v>
      </c>
      <c r="C36" s="289" t="s">
        <v>728</v>
      </c>
      <c r="D36" s="282"/>
      <c r="E36" s="517">
        <v>0</v>
      </c>
      <c r="F36" s="517">
        <v>0</v>
      </c>
      <c r="G36" s="517">
        <v>0</v>
      </c>
      <c r="H36" s="517">
        <v>0</v>
      </c>
    </row>
    <row r="37" spans="2:8" ht="10.5" thickBot="1">
      <c r="B37" s="278">
        <v>29</v>
      </c>
      <c r="C37" s="289" t="s">
        <v>1853</v>
      </c>
      <c r="D37" s="283"/>
      <c r="E37" s="517">
        <v>3759.7705190574306</v>
      </c>
      <c r="F37" s="517">
        <v>0</v>
      </c>
      <c r="G37" s="517">
        <v>0</v>
      </c>
      <c r="H37" s="517">
        <v>3759.7705190574306</v>
      </c>
    </row>
    <row r="38" spans="2:8" ht="10.5" thickBot="1">
      <c r="B38" s="278">
        <v>30</v>
      </c>
      <c r="C38" s="289" t="s">
        <v>729</v>
      </c>
      <c r="D38" s="282"/>
      <c r="E38" s="517">
        <v>0</v>
      </c>
      <c r="F38" s="517">
        <v>0</v>
      </c>
      <c r="G38" s="517">
        <v>0</v>
      </c>
      <c r="H38" s="517">
        <v>0</v>
      </c>
    </row>
    <row r="39" spans="2:8" ht="10.5" thickBot="1">
      <c r="B39" s="278">
        <v>31</v>
      </c>
      <c r="C39" s="289" t="s">
        <v>730</v>
      </c>
      <c r="D39" s="282"/>
      <c r="E39" s="533">
        <v>38814.921292411658</v>
      </c>
      <c r="F39" s="534">
        <v>157.4267539651311</v>
      </c>
      <c r="G39" s="523">
        <v>33313.598639945281</v>
      </c>
      <c r="H39" s="517">
        <v>53466.508894072067</v>
      </c>
    </row>
    <row r="40" spans="2:8" ht="10.5" thickBot="1">
      <c r="B40" s="292">
        <v>32</v>
      </c>
      <c r="C40" s="288" t="s">
        <v>731</v>
      </c>
      <c r="D40" s="279"/>
      <c r="E40" s="513">
        <v>106928.62100140112</v>
      </c>
      <c r="F40" s="513">
        <v>48253.029213608592</v>
      </c>
      <c r="G40" s="513">
        <v>150329.38843445451</v>
      </c>
      <c r="H40" s="513">
        <v>16690.710139433675</v>
      </c>
    </row>
    <row r="41" spans="2:8" ht="11" thickBot="1">
      <c r="B41" s="280">
        <v>33</v>
      </c>
      <c r="C41" s="281" t="s">
        <v>732</v>
      </c>
      <c r="D41" s="284"/>
      <c r="E41" s="526"/>
      <c r="F41" s="527"/>
      <c r="G41" s="527"/>
      <c r="H41" s="529">
        <v>1510219.1813074918</v>
      </c>
    </row>
    <row r="42" spans="2:8" ht="11" thickBot="1">
      <c r="B42" s="280">
        <v>34</v>
      </c>
      <c r="C42" s="287" t="s">
        <v>733</v>
      </c>
      <c r="D42" s="284"/>
      <c r="E42" s="285"/>
      <c r="F42" s="286"/>
      <c r="G42" s="286"/>
      <c r="H42" s="535">
        <v>1.2555184456084996</v>
      </c>
    </row>
  </sheetData>
  <mergeCells count="4">
    <mergeCell ref="B4:C5"/>
    <mergeCell ref="D4:G4"/>
    <mergeCell ref="H4:H5"/>
    <mergeCell ref="B21:H21"/>
  </mergeCells>
  <hyperlinks>
    <hyperlink ref="J2" location="Index!A1" display="Index" xr:uid="{FB901D31-8104-4D10-BC28-77E924FB3769}"/>
  </hyperlinks>
  <pageMargins left="0.70866141732283472" right="0.70866141732283472" top="0.74803149606299213" bottom="0.74803149606299213" header="0.31496062992125984" footer="0.31496062992125984"/>
  <pageSetup paperSize="9" scale="66" orientation="portrait" r:id="rId1"/>
  <headerFooter>
    <oddHeader>&amp;CEN</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AE3B4-3938-403E-ACC0-002C09B1DD73}">
  <sheetPr>
    <tabColor theme="4"/>
    <pageSetUpPr fitToPage="1"/>
  </sheetPr>
  <dimension ref="B2:V10"/>
  <sheetViews>
    <sheetView showGridLines="0" zoomScaleNormal="100" workbookViewId="0">
      <selection activeCell="T40" sqref="T40"/>
    </sheetView>
  </sheetViews>
  <sheetFormatPr defaultRowHeight="10"/>
  <cols>
    <col min="1" max="1" width="2.1796875" style="3" customWidth="1"/>
    <col min="2" max="2" width="4.7265625" style="3" customWidth="1"/>
    <col min="3" max="9" width="8.7265625" style="3"/>
    <col min="10" max="11" width="9.1796875" style="3" customWidth="1"/>
    <col min="12" max="12" width="19.54296875" style="3" customWidth="1"/>
    <col min="13" max="17" width="9.1796875" style="3" hidden="1" customWidth="1"/>
    <col min="18" max="19" width="7.81640625" style="3" customWidth="1"/>
    <col min="20" max="20" width="38.90625" style="3" customWidth="1"/>
    <col min="21" max="16384" width="8.7265625" style="3"/>
  </cols>
  <sheetData>
    <row r="2" spans="2:22" ht="10.5">
      <c r="B2" s="32" t="s">
        <v>24</v>
      </c>
      <c r="C2" s="32"/>
      <c r="D2" s="32"/>
      <c r="E2" s="32"/>
      <c r="F2" s="32"/>
      <c r="G2" s="32"/>
      <c r="H2" s="32"/>
      <c r="I2" s="32"/>
      <c r="J2" s="32"/>
      <c r="K2" s="32"/>
      <c r="L2" s="32"/>
      <c r="M2" s="32"/>
      <c r="N2" s="32"/>
      <c r="O2" s="32"/>
      <c r="P2" s="32"/>
      <c r="Q2" s="32"/>
      <c r="R2" s="32"/>
      <c r="S2" s="32"/>
      <c r="T2" s="32"/>
      <c r="U2" s="32"/>
      <c r="V2" s="164" t="s">
        <v>1686</v>
      </c>
    </row>
    <row r="4" spans="2:22">
      <c r="B4" s="6" t="s">
        <v>200</v>
      </c>
      <c r="C4" s="957" t="s">
        <v>734</v>
      </c>
      <c r="D4" s="957"/>
      <c r="E4" s="957"/>
      <c r="F4" s="957"/>
      <c r="G4" s="957"/>
      <c r="H4" s="957"/>
      <c r="I4" s="957"/>
      <c r="J4" s="957"/>
      <c r="K4" s="957"/>
      <c r="L4" s="957"/>
      <c r="M4" s="957"/>
      <c r="N4" s="957"/>
      <c r="O4" s="957"/>
      <c r="P4" s="957"/>
      <c r="Q4" s="957"/>
      <c r="R4" s="957"/>
      <c r="S4" s="958"/>
      <c r="T4" s="8" t="s">
        <v>1878</v>
      </c>
    </row>
    <row r="5" spans="2:22">
      <c r="B5" s="956" t="s">
        <v>203</v>
      </c>
      <c r="C5" s="957" t="s">
        <v>735</v>
      </c>
      <c r="D5" s="957"/>
      <c r="E5" s="957"/>
      <c r="F5" s="957"/>
      <c r="G5" s="957"/>
      <c r="H5" s="957"/>
      <c r="I5" s="957"/>
      <c r="J5" s="957"/>
      <c r="K5" s="957"/>
      <c r="L5" s="957"/>
      <c r="M5" s="957"/>
      <c r="N5" s="957"/>
      <c r="O5" s="957"/>
      <c r="P5" s="957"/>
      <c r="Q5" s="957"/>
      <c r="R5" s="957"/>
      <c r="S5" s="958"/>
      <c r="T5" s="954" t="s">
        <v>1879</v>
      </c>
    </row>
    <row r="6" spans="2:22">
      <c r="B6" s="956"/>
      <c r="C6" s="957"/>
      <c r="D6" s="957"/>
      <c r="E6" s="957"/>
      <c r="F6" s="957"/>
      <c r="G6" s="957"/>
      <c r="H6" s="957"/>
      <c r="I6" s="957"/>
      <c r="J6" s="957"/>
      <c r="K6" s="957"/>
      <c r="L6" s="957"/>
      <c r="M6" s="957"/>
      <c r="N6" s="957"/>
      <c r="O6" s="957"/>
      <c r="P6" s="957"/>
      <c r="Q6" s="957"/>
      <c r="R6" s="957"/>
      <c r="S6" s="958"/>
      <c r="T6" s="955"/>
    </row>
    <row r="7" spans="2:22">
      <c r="B7" s="959" t="s">
        <v>228</v>
      </c>
      <c r="C7" s="957" t="s">
        <v>736</v>
      </c>
      <c r="D7" s="957"/>
      <c r="E7" s="957"/>
      <c r="F7" s="957"/>
      <c r="G7" s="957"/>
      <c r="H7" s="957"/>
      <c r="I7" s="957"/>
      <c r="J7" s="957"/>
      <c r="K7" s="957"/>
      <c r="L7" s="957"/>
      <c r="M7" s="957"/>
      <c r="N7" s="957"/>
      <c r="O7" s="957"/>
      <c r="P7" s="957"/>
      <c r="Q7" s="957"/>
      <c r="R7" s="957"/>
      <c r="S7" s="958"/>
      <c r="T7" s="954" t="s">
        <v>1879</v>
      </c>
    </row>
    <row r="8" spans="2:22">
      <c r="B8" s="959"/>
      <c r="C8" s="957"/>
      <c r="D8" s="957"/>
      <c r="E8" s="957"/>
      <c r="F8" s="957"/>
      <c r="G8" s="957"/>
      <c r="H8" s="957"/>
      <c r="I8" s="957"/>
      <c r="J8" s="957"/>
      <c r="K8" s="957"/>
      <c r="L8" s="957"/>
      <c r="M8" s="957"/>
      <c r="N8" s="957"/>
      <c r="O8" s="957"/>
      <c r="P8" s="957"/>
      <c r="Q8" s="957"/>
      <c r="R8" s="957"/>
      <c r="S8" s="958"/>
      <c r="T8" s="955"/>
    </row>
    <row r="9" spans="2:22">
      <c r="B9" s="956" t="s">
        <v>214</v>
      </c>
      <c r="C9" s="957" t="s">
        <v>737</v>
      </c>
      <c r="D9" s="957"/>
      <c r="E9" s="957"/>
      <c r="F9" s="957"/>
      <c r="G9" s="957"/>
      <c r="H9" s="957"/>
      <c r="I9" s="957"/>
      <c r="J9" s="957"/>
      <c r="K9" s="957"/>
      <c r="L9" s="957"/>
      <c r="M9" s="957"/>
      <c r="N9" s="957"/>
      <c r="O9" s="957"/>
      <c r="P9" s="957"/>
      <c r="Q9" s="957"/>
      <c r="R9" s="957"/>
      <c r="S9" s="958"/>
      <c r="T9" s="954" t="s">
        <v>1642</v>
      </c>
    </row>
    <row r="10" spans="2:22">
      <c r="B10" s="956"/>
      <c r="C10" s="957"/>
      <c r="D10" s="957"/>
      <c r="E10" s="957"/>
      <c r="F10" s="957"/>
      <c r="G10" s="957"/>
      <c r="H10" s="957"/>
      <c r="I10" s="957"/>
      <c r="J10" s="957"/>
      <c r="K10" s="957"/>
      <c r="L10" s="957"/>
      <c r="M10" s="957"/>
      <c r="N10" s="957"/>
      <c r="O10" s="957"/>
      <c r="P10" s="957"/>
      <c r="Q10" s="957"/>
      <c r="R10" s="957"/>
      <c r="S10" s="958"/>
      <c r="T10" s="955"/>
    </row>
  </sheetData>
  <mergeCells count="10">
    <mergeCell ref="C4:S4"/>
    <mergeCell ref="B5:B6"/>
    <mergeCell ref="C5:S6"/>
    <mergeCell ref="T5:T6"/>
    <mergeCell ref="T7:T8"/>
    <mergeCell ref="T9:T10"/>
    <mergeCell ref="B9:B10"/>
    <mergeCell ref="C9:S10"/>
    <mergeCell ref="B7:B8"/>
    <mergeCell ref="C7:S8"/>
  </mergeCells>
  <hyperlinks>
    <hyperlink ref="V2" location="Index!A1" display="Index" xr:uid="{BD010E49-6AFD-4A61-9192-EAE7552B2A17}"/>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08E8-4254-436A-BF60-D273E4449D85}">
  <sheetPr>
    <tabColor theme="4"/>
    <pageSetUpPr fitToPage="1"/>
  </sheetPr>
  <dimension ref="B2:V10"/>
  <sheetViews>
    <sheetView showGridLines="0" zoomScaleNormal="100" workbookViewId="0">
      <selection activeCell="K35" sqref="K35"/>
    </sheetView>
  </sheetViews>
  <sheetFormatPr defaultRowHeight="10"/>
  <cols>
    <col min="1" max="1" width="2.453125" style="3" customWidth="1"/>
    <col min="2" max="2" width="5.453125" style="3" customWidth="1"/>
    <col min="3" max="13" width="8.7265625" style="3"/>
    <col min="14" max="14" width="0.1796875" style="3" customWidth="1"/>
    <col min="15" max="18" width="9.1796875" style="3" hidden="1" customWidth="1"/>
    <col min="19" max="19" width="17.1796875" style="3" customWidth="1"/>
    <col min="20" max="20" width="65.54296875" style="3" customWidth="1"/>
    <col min="21" max="21" width="7.36328125" style="3" customWidth="1"/>
    <col min="22" max="16384" width="8.7265625" style="3"/>
  </cols>
  <sheetData>
    <row r="2" spans="2:22" ht="10.5">
      <c r="B2" s="32" t="s">
        <v>25</v>
      </c>
      <c r="C2" s="271"/>
      <c r="D2" s="271"/>
      <c r="E2" s="32"/>
      <c r="F2" s="271"/>
      <c r="G2" s="271"/>
      <c r="H2" s="32"/>
      <c r="I2" s="271"/>
      <c r="J2" s="271"/>
      <c r="K2" s="32"/>
      <c r="L2" s="271"/>
      <c r="M2" s="271"/>
      <c r="N2" s="32"/>
      <c r="O2" s="271"/>
      <c r="P2" s="271"/>
      <c r="Q2" s="32"/>
      <c r="R2" s="271"/>
      <c r="S2" s="271"/>
      <c r="T2" s="32"/>
      <c r="U2" s="271"/>
      <c r="V2" s="164" t="s">
        <v>1686</v>
      </c>
    </row>
    <row r="4" spans="2:22">
      <c r="B4" s="6" t="s">
        <v>200</v>
      </c>
      <c r="C4" s="957" t="s">
        <v>738</v>
      </c>
      <c r="D4" s="957"/>
      <c r="E4" s="957"/>
      <c r="F4" s="957"/>
      <c r="G4" s="957"/>
      <c r="H4" s="957"/>
      <c r="I4" s="957"/>
      <c r="J4" s="957"/>
      <c r="K4" s="957"/>
      <c r="L4" s="957"/>
      <c r="M4" s="957"/>
      <c r="N4" s="957"/>
      <c r="O4" s="957"/>
      <c r="P4" s="957"/>
      <c r="Q4" s="957"/>
      <c r="R4" s="957"/>
      <c r="S4" s="958"/>
      <c r="T4" s="294" t="s">
        <v>1881</v>
      </c>
    </row>
    <row r="5" spans="2:22">
      <c r="B5" s="956" t="s">
        <v>203</v>
      </c>
      <c r="C5" s="957" t="s">
        <v>739</v>
      </c>
      <c r="D5" s="957"/>
      <c r="E5" s="957"/>
      <c r="F5" s="957"/>
      <c r="G5" s="957"/>
      <c r="H5" s="957"/>
      <c r="I5" s="957"/>
      <c r="J5" s="957"/>
      <c r="K5" s="957"/>
      <c r="L5" s="957"/>
      <c r="M5" s="957"/>
      <c r="N5" s="957"/>
      <c r="O5" s="957"/>
      <c r="P5" s="957"/>
      <c r="Q5" s="957"/>
      <c r="R5" s="957"/>
      <c r="S5" s="958"/>
      <c r="T5" s="960" t="s">
        <v>46</v>
      </c>
    </row>
    <row r="6" spans="2:22">
      <c r="B6" s="956"/>
      <c r="C6" s="957"/>
      <c r="D6" s="957"/>
      <c r="E6" s="957"/>
      <c r="F6" s="957"/>
      <c r="G6" s="957"/>
      <c r="H6" s="957"/>
      <c r="I6" s="957"/>
      <c r="J6" s="957"/>
      <c r="K6" s="957"/>
      <c r="L6" s="957"/>
      <c r="M6" s="957"/>
      <c r="N6" s="957"/>
      <c r="O6" s="957"/>
      <c r="P6" s="957"/>
      <c r="Q6" s="957"/>
      <c r="R6" s="957"/>
      <c r="S6" s="958"/>
      <c r="T6" s="961"/>
    </row>
    <row r="7" spans="2:22">
      <c r="B7" s="956" t="s">
        <v>228</v>
      </c>
      <c r="C7" s="957" t="s">
        <v>740</v>
      </c>
      <c r="D7" s="957"/>
      <c r="E7" s="957"/>
      <c r="F7" s="957"/>
      <c r="G7" s="957"/>
      <c r="H7" s="957"/>
      <c r="I7" s="957"/>
      <c r="J7" s="957"/>
      <c r="K7" s="957"/>
      <c r="L7" s="957"/>
      <c r="M7" s="957"/>
      <c r="N7" s="957"/>
      <c r="O7" s="957"/>
      <c r="P7" s="957"/>
      <c r="Q7" s="957"/>
      <c r="R7" s="957"/>
      <c r="S7" s="958"/>
      <c r="T7" s="960" t="s">
        <v>1880</v>
      </c>
    </row>
    <row r="8" spans="2:22">
      <c r="B8" s="956"/>
      <c r="C8" s="957"/>
      <c r="D8" s="957"/>
      <c r="E8" s="957"/>
      <c r="F8" s="957"/>
      <c r="G8" s="957"/>
      <c r="H8" s="957"/>
      <c r="I8" s="957"/>
      <c r="J8" s="957"/>
      <c r="K8" s="957"/>
      <c r="L8" s="957"/>
      <c r="M8" s="957"/>
      <c r="N8" s="957"/>
      <c r="O8" s="957"/>
      <c r="P8" s="957"/>
      <c r="Q8" s="957"/>
      <c r="R8" s="957"/>
      <c r="S8" s="958"/>
      <c r="T8" s="961"/>
    </row>
    <row r="9" spans="2:22">
      <c r="B9" s="956" t="s">
        <v>214</v>
      </c>
      <c r="C9" s="957" t="s">
        <v>741</v>
      </c>
      <c r="D9" s="957"/>
      <c r="E9" s="957"/>
      <c r="F9" s="957"/>
      <c r="G9" s="957"/>
      <c r="H9" s="957"/>
      <c r="I9" s="957"/>
      <c r="J9" s="957"/>
      <c r="K9" s="957"/>
      <c r="L9" s="957"/>
      <c r="M9" s="957"/>
      <c r="N9" s="957"/>
      <c r="O9" s="957"/>
      <c r="P9" s="957"/>
      <c r="Q9" s="957"/>
      <c r="R9" s="957"/>
      <c r="S9" s="958"/>
      <c r="T9" s="960" t="s">
        <v>1881</v>
      </c>
    </row>
    <row r="10" spans="2:22">
      <c r="B10" s="956"/>
      <c r="C10" s="957"/>
      <c r="D10" s="957"/>
      <c r="E10" s="957"/>
      <c r="F10" s="957"/>
      <c r="G10" s="957"/>
      <c r="H10" s="957"/>
      <c r="I10" s="957"/>
      <c r="J10" s="957"/>
      <c r="K10" s="957"/>
      <c r="L10" s="957"/>
      <c r="M10" s="957"/>
      <c r="N10" s="957"/>
      <c r="O10" s="957"/>
      <c r="P10" s="957"/>
      <c r="Q10" s="957"/>
      <c r="R10" s="957"/>
      <c r="S10" s="958"/>
      <c r="T10" s="961"/>
    </row>
  </sheetData>
  <mergeCells count="10">
    <mergeCell ref="C4:S4"/>
    <mergeCell ref="B5:B6"/>
    <mergeCell ref="C5:S6"/>
    <mergeCell ref="B7:B8"/>
    <mergeCell ref="C7:S8"/>
    <mergeCell ref="T9:T10"/>
    <mergeCell ref="T7:T8"/>
    <mergeCell ref="T5:T6"/>
    <mergeCell ref="B9:B10"/>
    <mergeCell ref="C9:S10"/>
  </mergeCells>
  <hyperlinks>
    <hyperlink ref="V2" location="Index!A1" display="Index" xr:uid="{98FF1400-F1D2-4304-A201-443F36BBBE22}"/>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F95D3-A19C-4748-BD16-52E1926A67EC}">
  <sheetPr>
    <tabColor theme="4"/>
    <pageSetUpPr fitToPage="1"/>
  </sheetPr>
  <dimension ref="B2:T29"/>
  <sheetViews>
    <sheetView showGridLines="0" zoomScaleNormal="100" workbookViewId="0">
      <selection activeCell="C50" sqref="C50"/>
    </sheetView>
  </sheetViews>
  <sheetFormatPr defaultRowHeight="10"/>
  <cols>
    <col min="1" max="1" width="2.81640625" style="3" customWidth="1"/>
    <col min="2" max="2" width="6.90625" style="3" customWidth="1"/>
    <col min="3" max="3" width="39" style="3" customWidth="1"/>
    <col min="4" max="9" width="14.26953125" style="3" customWidth="1"/>
    <col min="10" max="10" width="10.26953125" style="3" bestFit="1" customWidth="1"/>
    <col min="11" max="13" width="9.453125" style="3" bestFit="1" customWidth="1"/>
    <col min="14" max="14" width="10.54296875" style="3" customWidth="1"/>
    <col min="15" max="15" width="10.7265625" style="3" customWidth="1"/>
    <col min="16" max="16" width="10.54296875" style="3" customWidth="1"/>
    <col min="17" max="17" width="11.08984375" style="3" customWidth="1"/>
    <col min="18" max="19" width="12.6328125" style="3" customWidth="1"/>
    <col min="20" max="16384" width="8.7265625" style="3"/>
  </cols>
  <sheetData>
    <row r="2" spans="2:20" ht="10.5">
      <c r="B2" s="36" t="s">
        <v>26</v>
      </c>
      <c r="C2" s="36"/>
      <c r="D2" s="36"/>
      <c r="E2" s="36"/>
      <c r="F2" s="36"/>
      <c r="G2" s="36"/>
      <c r="H2" s="36"/>
      <c r="I2" s="36"/>
      <c r="J2" s="36"/>
      <c r="K2" s="36"/>
      <c r="L2" s="36"/>
      <c r="M2" s="36"/>
      <c r="N2" s="36"/>
      <c r="O2" s="36"/>
      <c r="P2" s="36"/>
      <c r="Q2" s="36"/>
      <c r="R2" s="36"/>
      <c r="S2" s="36"/>
      <c r="T2" s="68" t="s">
        <v>1686</v>
      </c>
    </row>
    <row r="3" spans="2:20">
      <c r="B3" s="82"/>
    </row>
    <row r="4" spans="2:20">
      <c r="B4" s="92"/>
      <c r="C4" s="92"/>
      <c r="D4" s="919" t="s">
        <v>744</v>
      </c>
      <c r="E4" s="919"/>
      <c r="F4" s="919"/>
      <c r="G4" s="919"/>
      <c r="H4" s="919"/>
      <c r="I4" s="919"/>
      <c r="J4" s="919" t="s">
        <v>745</v>
      </c>
      <c r="K4" s="919"/>
      <c r="L4" s="919"/>
      <c r="M4" s="919"/>
      <c r="N4" s="919"/>
      <c r="O4" s="919"/>
      <c r="P4" s="962" t="s">
        <v>746</v>
      </c>
      <c r="Q4" s="919" t="s">
        <v>747</v>
      </c>
      <c r="R4" s="919"/>
      <c r="S4" s="123"/>
    </row>
    <row r="5" spans="2:20">
      <c r="B5" s="92"/>
      <c r="C5" s="968" t="s">
        <v>1871</v>
      </c>
      <c r="D5" s="962" t="s">
        <v>748</v>
      </c>
      <c r="E5" s="962"/>
      <c r="F5" s="962"/>
      <c r="G5" s="965" t="s">
        <v>749</v>
      </c>
      <c r="H5" s="966"/>
      <c r="I5" s="967"/>
      <c r="J5" s="965" t="s">
        <v>750</v>
      </c>
      <c r="K5" s="966"/>
      <c r="L5" s="967"/>
      <c r="M5" s="965" t="s">
        <v>751</v>
      </c>
      <c r="N5" s="966"/>
      <c r="O5" s="967"/>
      <c r="P5" s="963"/>
      <c r="Q5" s="919" t="s">
        <v>752</v>
      </c>
      <c r="R5" s="919" t="s">
        <v>753</v>
      </c>
      <c r="S5" s="123"/>
    </row>
    <row r="6" spans="2:20" ht="20">
      <c r="B6" s="92"/>
      <c r="C6" s="969"/>
      <c r="D6" s="138"/>
      <c r="E6" s="111" t="s">
        <v>754</v>
      </c>
      <c r="F6" s="111" t="s">
        <v>755</v>
      </c>
      <c r="G6" s="128"/>
      <c r="H6" s="111" t="s">
        <v>755</v>
      </c>
      <c r="I6" s="111" t="s">
        <v>756</v>
      </c>
      <c r="J6" s="128"/>
      <c r="K6" s="111" t="s">
        <v>754</v>
      </c>
      <c r="L6" s="111" t="s">
        <v>755</v>
      </c>
      <c r="M6" s="128"/>
      <c r="N6" s="111" t="s">
        <v>755</v>
      </c>
      <c r="O6" s="111" t="s">
        <v>756</v>
      </c>
      <c r="P6" s="964"/>
      <c r="Q6" s="919"/>
      <c r="R6" s="919"/>
      <c r="S6" s="123"/>
    </row>
    <row r="7" spans="2:20">
      <c r="B7" s="225" t="s">
        <v>757</v>
      </c>
      <c r="C7" s="113" t="s">
        <v>758</v>
      </c>
      <c r="D7" s="568">
        <v>160900388013</v>
      </c>
      <c r="E7" s="568">
        <v>160900388013</v>
      </c>
      <c r="F7" s="568">
        <v>0</v>
      </c>
      <c r="G7" s="568">
        <v>0</v>
      </c>
      <c r="H7" s="568">
        <v>0</v>
      </c>
      <c r="I7" s="568">
        <v>0</v>
      </c>
      <c r="J7" s="568">
        <v>0</v>
      </c>
      <c r="K7" s="568">
        <v>0</v>
      </c>
      <c r="L7" s="568">
        <v>0</v>
      </c>
      <c r="M7" s="568">
        <v>0</v>
      </c>
      <c r="N7" s="568">
        <v>0</v>
      </c>
      <c r="O7" s="568">
        <v>0</v>
      </c>
      <c r="P7" s="568"/>
      <c r="Q7" s="568">
        <v>0</v>
      </c>
      <c r="R7" s="568">
        <v>0</v>
      </c>
      <c r="S7" s="302"/>
    </row>
    <row r="8" spans="2:20">
      <c r="B8" s="225" t="s">
        <v>489</v>
      </c>
      <c r="C8" s="113" t="s">
        <v>759</v>
      </c>
      <c r="D8" s="568">
        <v>1874419803041</v>
      </c>
      <c r="E8" s="568">
        <v>1710959535870</v>
      </c>
      <c r="F8" s="568">
        <v>115834152642</v>
      </c>
      <c r="G8" s="568">
        <v>20039172313</v>
      </c>
      <c r="H8" s="568">
        <v>0</v>
      </c>
      <c r="I8" s="568">
        <v>20022341539</v>
      </c>
      <c r="J8" s="568">
        <v>-4610165288</v>
      </c>
      <c r="K8" s="568">
        <v>-2795949028</v>
      </c>
      <c r="L8" s="568">
        <v>-1814216260</v>
      </c>
      <c r="M8" s="568">
        <v>-4540694983</v>
      </c>
      <c r="N8" s="568">
        <v>0</v>
      </c>
      <c r="O8" s="568">
        <v>-4535469028</v>
      </c>
      <c r="P8" s="568">
        <v>0</v>
      </c>
      <c r="Q8" s="568">
        <v>1764324295812</v>
      </c>
      <c r="R8" s="568">
        <v>15030617645</v>
      </c>
      <c r="S8" s="302"/>
    </row>
    <row r="9" spans="2:20">
      <c r="B9" s="226" t="s">
        <v>491</v>
      </c>
      <c r="C9" s="125" t="s">
        <v>760</v>
      </c>
      <c r="D9" s="568">
        <v>0</v>
      </c>
      <c r="E9" s="568">
        <v>0</v>
      </c>
      <c r="F9" s="568">
        <v>0</v>
      </c>
      <c r="G9" s="568">
        <v>0</v>
      </c>
      <c r="H9" s="568">
        <v>0</v>
      </c>
      <c r="I9" s="568">
        <v>0</v>
      </c>
      <c r="J9" s="568">
        <v>0</v>
      </c>
      <c r="K9" s="568">
        <v>0</v>
      </c>
      <c r="L9" s="568">
        <v>0</v>
      </c>
      <c r="M9" s="568">
        <v>0</v>
      </c>
      <c r="N9" s="568">
        <v>0</v>
      </c>
      <c r="O9" s="568">
        <v>0</v>
      </c>
      <c r="P9" s="568">
        <v>0</v>
      </c>
      <c r="Q9" s="568">
        <v>0</v>
      </c>
      <c r="R9" s="568">
        <v>0</v>
      </c>
      <c r="S9" s="302"/>
    </row>
    <row r="10" spans="2:20">
      <c r="B10" s="226" t="s">
        <v>761</v>
      </c>
      <c r="C10" s="125" t="s">
        <v>762</v>
      </c>
      <c r="D10" s="568">
        <v>13180633912</v>
      </c>
      <c r="E10" s="568">
        <v>13179055461</v>
      </c>
      <c r="F10" s="568">
        <v>1578451</v>
      </c>
      <c r="G10" s="568">
        <v>0</v>
      </c>
      <c r="H10" s="568">
        <v>0</v>
      </c>
      <c r="I10" s="568">
        <v>0</v>
      </c>
      <c r="J10" s="568">
        <v>-681461</v>
      </c>
      <c r="K10" s="568">
        <v>-659540</v>
      </c>
      <c r="L10" s="568">
        <v>-21921</v>
      </c>
      <c r="M10" s="568">
        <v>0</v>
      </c>
      <c r="N10" s="568">
        <v>0</v>
      </c>
      <c r="O10" s="568">
        <v>0</v>
      </c>
      <c r="P10" s="568">
        <v>0</v>
      </c>
      <c r="Q10" s="568">
        <v>583672954</v>
      </c>
      <c r="R10" s="568">
        <v>0</v>
      </c>
      <c r="S10" s="302"/>
    </row>
    <row r="11" spans="2:20">
      <c r="B11" s="226" t="s">
        <v>763</v>
      </c>
      <c r="C11" s="125" t="s">
        <v>764</v>
      </c>
      <c r="D11" s="568">
        <v>1003315581</v>
      </c>
      <c r="E11" s="568">
        <v>1003315581</v>
      </c>
      <c r="F11" s="568">
        <v>0</v>
      </c>
      <c r="G11" s="568">
        <v>0</v>
      </c>
      <c r="H11" s="568">
        <v>0</v>
      </c>
      <c r="I11" s="568">
        <v>0</v>
      </c>
      <c r="J11" s="568">
        <v>-129813</v>
      </c>
      <c r="K11" s="568">
        <v>-129813</v>
      </c>
      <c r="L11" s="568">
        <v>0</v>
      </c>
      <c r="M11" s="568">
        <v>0</v>
      </c>
      <c r="N11" s="568">
        <v>0</v>
      </c>
      <c r="O11" s="568">
        <v>0</v>
      </c>
      <c r="P11" s="568">
        <v>0</v>
      </c>
      <c r="Q11" s="568">
        <v>0</v>
      </c>
      <c r="R11" s="568">
        <v>0</v>
      </c>
      <c r="S11" s="302"/>
    </row>
    <row r="12" spans="2:20">
      <c r="B12" s="226" t="s">
        <v>765</v>
      </c>
      <c r="C12" s="125" t="s">
        <v>766</v>
      </c>
      <c r="D12" s="568">
        <v>330153</v>
      </c>
      <c r="E12" s="568">
        <v>330153</v>
      </c>
      <c r="F12" s="568">
        <v>0</v>
      </c>
      <c r="G12" s="568">
        <v>0</v>
      </c>
      <c r="H12" s="568">
        <v>0</v>
      </c>
      <c r="I12" s="568">
        <v>0</v>
      </c>
      <c r="J12" s="568">
        <v>-8852</v>
      </c>
      <c r="K12" s="568">
        <v>-8852</v>
      </c>
      <c r="L12" s="568">
        <v>0</v>
      </c>
      <c r="M12" s="568">
        <v>0</v>
      </c>
      <c r="N12" s="568">
        <v>0</v>
      </c>
      <c r="O12" s="568">
        <v>0</v>
      </c>
      <c r="P12" s="568">
        <v>0</v>
      </c>
      <c r="Q12" s="568">
        <v>0</v>
      </c>
      <c r="R12" s="568">
        <v>0</v>
      </c>
      <c r="S12" s="302"/>
    </row>
    <row r="13" spans="2:20">
      <c r="B13" s="226" t="s">
        <v>767</v>
      </c>
      <c r="C13" s="125" t="s">
        <v>768</v>
      </c>
      <c r="D13" s="568">
        <v>976004685830</v>
      </c>
      <c r="E13" s="568">
        <v>837625326520</v>
      </c>
      <c r="F13" s="568">
        <v>90898875151</v>
      </c>
      <c r="G13" s="568">
        <v>13594668770</v>
      </c>
      <c r="H13" s="568">
        <v>0</v>
      </c>
      <c r="I13" s="568">
        <v>13577837996</v>
      </c>
      <c r="J13" s="568">
        <v>-4149526970</v>
      </c>
      <c r="K13" s="568">
        <v>-2589170567</v>
      </c>
      <c r="L13" s="568">
        <v>-1560356403</v>
      </c>
      <c r="M13" s="568">
        <v>-3140486017</v>
      </c>
      <c r="N13" s="568">
        <v>0</v>
      </c>
      <c r="O13" s="568">
        <v>-3135260062</v>
      </c>
      <c r="P13" s="568">
        <v>0</v>
      </c>
      <c r="Q13" s="568">
        <v>924903827764</v>
      </c>
      <c r="R13" s="568">
        <v>10248259923</v>
      </c>
      <c r="S13" s="302"/>
    </row>
    <row r="14" spans="2:20">
      <c r="B14" s="226" t="s">
        <v>769</v>
      </c>
      <c r="C14" s="227" t="s">
        <v>770</v>
      </c>
      <c r="D14" s="568">
        <v>430427103191</v>
      </c>
      <c r="E14" s="568">
        <v>360598891693</v>
      </c>
      <c r="F14" s="568">
        <v>55118977941</v>
      </c>
      <c r="G14" s="568">
        <v>12524926551</v>
      </c>
      <c r="H14" s="568">
        <v>0</v>
      </c>
      <c r="I14" s="568">
        <v>12524926551</v>
      </c>
      <c r="J14" s="568">
        <v>-2085525194</v>
      </c>
      <c r="K14" s="568">
        <v>-1243836115</v>
      </c>
      <c r="L14" s="568">
        <v>-841689079</v>
      </c>
      <c r="M14" s="568">
        <v>-2511781792</v>
      </c>
      <c r="N14" s="568">
        <v>0</v>
      </c>
      <c r="O14" s="568">
        <v>-2511781792</v>
      </c>
      <c r="P14" s="568">
        <v>0</v>
      </c>
      <c r="Q14" s="568">
        <v>420602089453</v>
      </c>
      <c r="R14" s="568">
        <v>9949037491</v>
      </c>
      <c r="S14" s="302"/>
    </row>
    <row r="15" spans="2:20">
      <c r="B15" s="226" t="s">
        <v>771</v>
      </c>
      <c r="C15" s="125" t="s">
        <v>772</v>
      </c>
      <c r="D15" s="568">
        <v>884230837565</v>
      </c>
      <c r="E15" s="568">
        <v>859151508155</v>
      </c>
      <c r="F15" s="568">
        <v>24933699040</v>
      </c>
      <c r="G15" s="568">
        <v>6444503543</v>
      </c>
      <c r="H15" s="568">
        <v>0</v>
      </c>
      <c r="I15" s="568">
        <v>6444503543</v>
      </c>
      <c r="J15" s="568">
        <v>-459818192</v>
      </c>
      <c r="K15" s="568">
        <v>-205980256</v>
      </c>
      <c r="L15" s="568">
        <v>-253837936</v>
      </c>
      <c r="M15" s="568">
        <v>-1400208966</v>
      </c>
      <c r="N15" s="568">
        <v>0</v>
      </c>
      <c r="O15" s="568">
        <v>-1400208966</v>
      </c>
      <c r="P15" s="568">
        <v>0</v>
      </c>
      <c r="Q15" s="568">
        <v>838836795094</v>
      </c>
      <c r="R15" s="568">
        <v>4782357722</v>
      </c>
      <c r="S15" s="302"/>
    </row>
    <row r="16" spans="2:20">
      <c r="B16" s="225" t="s">
        <v>773</v>
      </c>
      <c r="C16" s="113" t="s">
        <v>774</v>
      </c>
      <c r="D16" s="568">
        <v>156379450959.76523</v>
      </c>
      <c r="E16" s="568">
        <v>0</v>
      </c>
      <c r="F16" s="568">
        <v>0</v>
      </c>
      <c r="G16" s="568">
        <v>0</v>
      </c>
      <c r="H16" s="568">
        <v>0</v>
      </c>
      <c r="I16" s="568">
        <v>0</v>
      </c>
      <c r="J16" s="568">
        <v>0</v>
      </c>
      <c r="K16" s="568">
        <v>0</v>
      </c>
      <c r="L16" s="568">
        <v>0</v>
      </c>
      <c r="M16" s="568">
        <v>0</v>
      </c>
      <c r="N16" s="568">
        <v>0</v>
      </c>
      <c r="O16" s="568">
        <v>0</v>
      </c>
      <c r="P16" s="568">
        <v>0</v>
      </c>
      <c r="Q16" s="568">
        <v>0</v>
      </c>
      <c r="R16" s="568">
        <v>0</v>
      </c>
      <c r="S16" s="302"/>
    </row>
    <row r="17" spans="2:19">
      <c r="B17" s="226" t="s">
        <v>775</v>
      </c>
      <c r="C17" s="125" t="s">
        <v>760</v>
      </c>
      <c r="D17" s="568">
        <v>0</v>
      </c>
      <c r="E17" s="568">
        <v>0</v>
      </c>
      <c r="F17" s="568">
        <v>0</v>
      </c>
      <c r="G17" s="568">
        <v>0</v>
      </c>
      <c r="H17" s="568">
        <v>0</v>
      </c>
      <c r="I17" s="568">
        <v>0</v>
      </c>
      <c r="J17" s="568">
        <v>0</v>
      </c>
      <c r="K17" s="568">
        <v>0</v>
      </c>
      <c r="L17" s="568">
        <v>0</v>
      </c>
      <c r="M17" s="568">
        <v>0</v>
      </c>
      <c r="N17" s="568">
        <v>0</v>
      </c>
      <c r="O17" s="568">
        <v>0</v>
      </c>
      <c r="P17" s="568">
        <v>0</v>
      </c>
      <c r="Q17" s="568">
        <v>0</v>
      </c>
      <c r="R17" s="568">
        <v>0</v>
      </c>
      <c r="S17" s="302"/>
    </row>
    <row r="18" spans="2:19">
      <c r="B18" s="226" t="s">
        <v>776</v>
      </c>
      <c r="C18" s="125" t="s">
        <v>762</v>
      </c>
      <c r="D18" s="568">
        <v>149232988629.26999</v>
      </c>
      <c r="E18" s="568">
        <v>0</v>
      </c>
      <c r="F18" s="568">
        <v>0</v>
      </c>
      <c r="G18" s="568">
        <v>0</v>
      </c>
      <c r="H18" s="568">
        <v>0</v>
      </c>
      <c r="I18" s="568">
        <v>0</v>
      </c>
      <c r="J18" s="568">
        <v>0</v>
      </c>
      <c r="K18" s="568">
        <v>0</v>
      </c>
      <c r="L18" s="568">
        <v>0</v>
      </c>
      <c r="M18" s="568">
        <v>0</v>
      </c>
      <c r="N18" s="568">
        <v>0</v>
      </c>
      <c r="O18" s="568">
        <v>0</v>
      </c>
      <c r="P18" s="568">
        <v>0</v>
      </c>
      <c r="Q18" s="568">
        <v>0</v>
      </c>
      <c r="R18" s="568">
        <v>0</v>
      </c>
      <c r="S18" s="302"/>
    </row>
    <row r="19" spans="2:19">
      <c r="B19" s="226" t="s">
        <v>777</v>
      </c>
      <c r="C19" s="125" t="s">
        <v>764</v>
      </c>
      <c r="D19" s="568">
        <v>496819978.68444401</v>
      </c>
      <c r="E19" s="568">
        <v>0</v>
      </c>
      <c r="F19" s="568">
        <v>0</v>
      </c>
      <c r="G19" s="568">
        <v>0</v>
      </c>
      <c r="H19" s="568">
        <v>0</v>
      </c>
      <c r="I19" s="568">
        <v>0</v>
      </c>
      <c r="J19" s="568">
        <v>0</v>
      </c>
      <c r="K19" s="568">
        <v>0</v>
      </c>
      <c r="L19" s="568">
        <v>0</v>
      </c>
      <c r="M19" s="568">
        <v>0</v>
      </c>
      <c r="N19" s="568">
        <v>0</v>
      </c>
      <c r="O19" s="568">
        <v>0</v>
      </c>
      <c r="P19" s="568">
        <v>0</v>
      </c>
      <c r="Q19" s="568">
        <v>0</v>
      </c>
      <c r="R19" s="568">
        <v>0</v>
      </c>
      <c r="S19" s="302"/>
    </row>
    <row r="20" spans="2:19">
      <c r="B20" s="226" t="s">
        <v>778</v>
      </c>
      <c r="C20" s="125" t="s">
        <v>766</v>
      </c>
      <c r="D20" s="568">
        <v>0</v>
      </c>
      <c r="E20" s="568">
        <v>0</v>
      </c>
      <c r="F20" s="568">
        <v>0</v>
      </c>
      <c r="G20" s="568">
        <v>0</v>
      </c>
      <c r="H20" s="568">
        <v>0</v>
      </c>
      <c r="I20" s="568">
        <v>0</v>
      </c>
      <c r="J20" s="568">
        <v>0</v>
      </c>
      <c r="K20" s="568">
        <v>0</v>
      </c>
      <c r="L20" s="568">
        <v>0</v>
      </c>
      <c r="M20" s="568">
        <v>0</v>
      </c>
      <c r="N20" s="568">
        <v>0</v>
      </c>
      <c r="O20" s="568">
        <v>0</v>
      </c>
      <c r="P20" s="568">
        <v>0</v>
      </c>
      <c r="Q20" s="568">
        <v>0</v>
      </c>
      <c r="R20" s="568">
        <v>0</v>
      </c>
      <c r="S20" s="302"/>
    </row>
    <row r="21" spans="2:19">
      <c r="B21" s="226" t="s">
        <v>779</v>
      </c>
      <c r="C21" s="125" t="s">
        <v>768</v>
      </c>
      <c r="D21" s="568">
        <v>6649642351.8107967</v>
      </c>
      <c r="E21" s="568">
        <v>0</v>
      </c>
      <c r="F21" s="568">
        <v>0</v>
      </c>
      <c r="G21" s="568">
        <v>0</v>
      </c>
      <c r="H21" s="568">
        <v>0</v>
      </c>
      <c r="I21" s="568">
        <v>0</v>
      </c>
      <c r="J21" s="568">
        <v>0</v>
      </c>
      <c r="K21" s="568">
        <v>0</v>
      </c>
      <c r="L21" s="568">
        <v>0</v>
      </c>
      <c r="M21" s="568">
        <v>0</v>
      </c>
      <c r="N21" s="568">
        <v>0</v>
      </c>
      <c r="O21" s="568">
        <v>0</v>
      </c>
      <c r="P21" s="568">
        <v>0</v>
      </c>
      <c r="Q21" s="568">
        <v>0</v>
      </c>
      <c r="R21" s="568">
        <v>0</v>
      </c>
      <c r="S21" s="302"/>
    </row>
    <row r="22" spans="2:19">
      <c r="B22" s="225" t="s">
        <v>780</v>
      </c>
      <c r="C22" s="113" t="s">
        <v>781</v>
      </c>
      <c r="D22" s="568">
        <v>303217419998</v>
      </c>
      <c r="E22" s="568">
        <v>281265501620</v>
      </c>
      <c r="F22" s="568">
        <v>21951918378</v>
      </c>
      <c r="G22" s="568">
        <v>496922201</v>
      </c>
      <c r="H22" s="568">
        <v>0</v>
      </c>
      <c r="I22" s="568">
        <v>494294034</v>
      </c>
      <c r="J22" s="568">
        <v>-537449932</v>
      </c>
      <c r="K22" s="568">
        <v>-326189431</v>
      </c>
      <c r="L22" s="568">
        <v>-211260501</v>
      </c>
      <c r="M22" s="568">
        <v>-69086264</v>
      </c>
      <c r="N22" s="568">
        <v>0</v>
      </c>
      <c r="O22" s="568">
        <v>-69086264</v>
      </c>
      <c r="P22" s="570"/>
      <c r="Q22" s="568">
        <v>13766559151</v>
      </c>
      <c r="R22" s="568">
        <v>92910390</v>
      </c>
      <c r="S22" s="302"/>
    </row>
    <row r="23" spans="2:19">
      <c r="B23" s="226" t="s">
        <v>782</v>
      </c>
      <c r="C23" s="125" t="s">
        <v>760</v>
      </c>
      <c r="D23" s="568">
        <v>0</v>
      </c>
      <c r="E23" s="568">
        <v>0</v>
      </c>
      <c r="F23" s="568">
        <v>0</v>
      </c>
      <c r="G23" s="568">
        <v>0</v>
      </c>
      <c r="H23" s="568">
        <v>0</v>
      </c>
      <c r="I23" s="568">
        <v>0</v>
      </c>
      <c r="J23" s="568">
        <v>0</v>
      </c>
      <c r="K23" s="568">
        <v>0</v>
      </c>
      <c r="L23" s="568">
        <v>0</v>
      </c>
      <c r="M23" s="568">
        <v>0</v>
      </c>
      <c r="N23" s="568">
        <v>0</v>
      </c>
      <c r="O23" s="568">
        <v>0</v>
      </c>
      <c r="P23" s="570"/>
      <c r="Q23" s="568">
        <v>0</v>
      </c>
      <c r="R23" s="568">
        <v>0</v>
      </c>
      <c r="S23" s="302"/>
    </row>
    <row r="24" spans="2:19">
      <c r="B24" s="226" t="s">
        <v>783</v>
      </c>
      <c r="C24" s="125" t="s">
        <v>762</v>
      </c>
      <c r="D24" s="568">
        <v>14830997943</v>
      </c>
      <c r="E24" s="568">
        <v>14765668570</v>
      </c>
      <c r="F24" s="568">
        <v>65329373</v>
      </c>
      <c r="G24" s="568">
        <v>0</v>
      </c>
      <c r="H24" s="568">
        <v>0</v>
      </c>
      <c r="I24" s="568">
        <v>0</v>
      </c>
      <c r="J24" s="568">
        <v>-339578</v>
      </c>
      <c r="K24" s="568">
        <v>-304330</v>
      </c>
      <c r="L24" s="568">
        <v>-35248</v>
      </c>
      <c r="M24" s="568">
        <v>0</v>
      </c>
      <c r="N24" s="568">
        <v>0</v>
      </c>
      <c r="O24" s="568">
        <v>0</v>
      </c>
      <c r="P24" s="570"/>
      <c r="Q24" s="568">
        <v>2187043</v>
      </c>
      <c r="R24" s="568">
        <v>0</v>
      </c>
      <c r="S24" s="302"/>
    </row>
    <row r="25" spans="2:19">
      <c r="B25" s="226" t="s">
        <v>784</v>
      </c>
      <c r="C25" s="125" t="s">
        <v>764</v>
      </c>
      <c r="D25" s="568">
        <v>3493903201</v>
      </c>
      <c r="E25" s="568">
        <v>3493903201</v>
      </c>
      <c r="F25" s="568">
        <v>0</v>
      </c>
      <c r="G25" s="568">
        <v>0</v>
      </c>
      <c r="H25" s="568">
        <v>0</v>
      </c>
      <c r="I25" s="568">
        <v>0</v>
      </c>
      <c r="J25" s="568">
        <v>-127341</v>
      </c>
      <c r="K25" s="568">
        <v>-127341</v>
      </c>
      <c r="L25" s="568">
        <v>0</v>
      </c>
      <c r="M25" s="568">
        <v>0</v>
      </c>
      <c r="N25" s="568">
        <v>0</v>
      </c>
      <c r="O25" s="568">
        <v>0</v>
      </c>
      <c r="P25" s="570"/>
      <c r="Q25" s="568">
        <v>0</v>
      </c>
      <c r="R25" s="568">
        <v>0</v>
      </c>
      <c r="S25" s="302"/>
    </row>
    <row r="26" spans="2:19">
      <c r="B26" s="226" t="s">
        <v>785</v>
      </c>
      <c r="C26" s="125" t="s">
        <v>766</v>
      </c>
      <c r="D26" s="568">
        <v>482099</v>
      </c>
      <c r="E26" s="568">
        <v>482099</v>
      </c>
      <c r="F26" s="568">
        <v>0</v>
      </c>
      <c r="G26" s="568">
        <v>0</v>
      </c>
      <c r="H26" s="568">
        <v>0</v>
      </c>
      <c r="I26" s="568">
        <v>0</v>
      </c>
      <c r="J26" s="568">
        <v>0</v>
      </c>
      <c r="K26" s="568">
        <v>0</v>
      </c>
      <c r="L26" s="568">
        <v>0</v>
      </c>
      <c r="M26" s="568">
        <v>0</v>
      </c>
      <c r="N26" s="568">
        <v>0</v>
      </c>
      <c r="O26" s="568">
        <v>0</v>
      </c>
      <c r="P26" s="570"/>
      <c r="Q26" s="568">
        <v>0</v>
      </c>
      <c r="R26" s="568">
        <v>0</v>
      </c>
      <c r="S26" s="302"/>
    </row>
    <row r="27" spans="2:19">
      <c r="B27" s="226" t="s">
        <v>786</v>
      </c>
      <c r="C27" s="125" t="s">
        <v>768</v>
      </c>
      <c r="D27" s="568">
        <v>237482862532</v>
      </c>
      <c r="E27" s="568">
        <v>216271588787</v>
      </c>
      <c r="F27" s="568">
        <v>21211273745</v>
      </c>
      <c r="G27" s="568">
        <v>426474780</v>
      </c>
      <c r="H27" s="568">
        <v>0</v>
      </c>
      <c r="I27" s="568">
        <v>425424780</v>
      </c>
      <c r="J27" s="568">
        <v>-529585636</v>
      </c>
      <c r="K27" s="568">
        <v>-320836902</v>
      </c>
      <c r="L27" s="568">
        <v>-208748734</v>
      </c>
      <c r="M27" s="568">
        <v>-57560584</v>
      </c>
      <c r="N27" s="568">
        <v>0</v>
      </c>
      <c r="O27" s="568">
        <v>-57560584</v>
      </c>
      <c r="P27" s="570"/>
      <c r="Q27" s="568">
        <v>12617525675</v>
      </c>
      <c r="R27" s="568">
        <v>91111641</v>
      </c>
      <c r="S27" s="302"/>
    </row>
    <row r="28" spans="2:19">
      <c r="B28" s="226" t="s">
        <v>787</v>
      </c>
      <c r="C28" s="125" t="s">
        <v>772</v>
      </c>
      <c r="D28" s="568">
        <v>47409174223</v>
      </c>
      <c r="E28" s="568">
        <v>46733858963</v>
      </c>
      <c r="F28" s="568">
        <v>675315260</v>
      </c>
      <c r="G28" s="568">
        <v>70447421</v>
      </c>
      <c r="H28" s="568">
        <v>0</v>
      </c>
      <c r="I28" s="568">
        <v>68869254</v>
      </c>
      <c r="J28" s="568">
        <v>-7397377</v>
      </c>
      <c r="K28" s="568">
        <v>-4920858</v>
      </c>
      <c r="L28" s="568">
        <v>-2476519</v>
      </c>
      <c r="M28" s="568">
        <v>-11525680</v>
      </c>
      <c r="N28" s="568">
        <v>0</v>
      </c>
      <c r="O28" s="568">
        <v>-11525680</v>
      </c>
      <c r="P28" s="570"/>
      <c r="Q28" s="568">
        <v>1146846433</v>
      </c>
      <c r="R28" s="568">
        <v>1798749</v>
      </c>
      <c r="S28" s="302"/>
    </row>
    <row r="29" spans="2:19" ht="10.5">
      <c r="B29" s="228" t="s">
        <v>788</v>
      </c>
      <c r="C29" s="229" t="s">
        <v>125</v>
      </c>
      <c r="D29" s="569">
        <v>2494917062011.7651</v>
      </c>
      <c r="E29" s="569">
        <v>2153125425503</v>
      </c>
      <c r="F29" s="569">
        <v>137786071020</v>
      </c>
      <c r="G29" s="569">
        <v>20536094514</v>
      </c>
      <c r="H29" s="569">
        <v>0</v>
      </c>
      <c r="I29" s="569">
        <v>20516635573</v>
      </c>
      <c r="J29" s="569">
        <v>-5147615220</v>
      </c>
      <c r="K29" s="569">
        <v>-3122138459</v>
      </c>
      <c r="L29" s="569">
        <v>-2025476761</v>
      </c>
      <c r="M29" s="569">
        <v>-4609781247</v>
      </c>
      <c r="N29" s="569">
        <v>0</v>
      </c>
      <c r="O29" s="569">
        <v>-4604555292</v>
      </c>
      <c r="P29" s="569">
        <v>0</v>
      </c>
      <c r="Q29" s="569">
        <v>1778090854963</v>
      </c>
      <c r="R29" s="569">
        <v>15123528035</v>
      </c>
      <c r="S29" s="303"/>
    </row>
  </sheetData>
  <mergeCells count="11">
    <mergeCell ref="C5:C6"/>
    <mergeCell ref="D4:I4"/>
    <mergeCell ref="J4:O4"/>
    <mergeCell ref="P4:P6"/>
    <mergeCell ref="Q4:R4"/>
    <mergeCell ref="D5:F5"/>
    <mergeCell ref="G5:I5"/>
    <mergeCell ref="J5:L5"/>
    <mergeCell ref="M5:O5"/>
    <mergeCell ref="Q5:Q6"/>
    <mergeCell ref="R5:R6"/>
  </mergeCells>
  <hyperlinks>
    <hyperlink ref="T2" location="Index!A1" display="Index" xr:uid="{5224EBFF-CEB0-4F89-9D0E-30DAF3E3F892}"/>
  </hyperlinks>
  <pageMargins left="0.70866141732283472" right="0.70866141732283472" top="0.74803149606299213" bottom="0.74803149606299213" header="0.31496062992125984" footer="0.31496062992125984"/>
  <pageSetup paperSize="9" scale="77" orientation="landscape" r:id="rId1"/>
  <headerFooter>
    <oddHeader xml:space="preserve">&amp;CEN
</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pageSetUpPr fitToPage="1"/>
  </sheetPr>
  <dimension ref="B2:H44"/>
  <sheetViews>
    <sheetView showGridLines="0" zoomScaleNormal="100" workbookViewId="0">
      <selection activeCell="I22" sqref="I22"/>
    </sheetView>
  </sheetViews>
  <sheetFormatPr defaultColWidth="9.1796875" defaultRowHeight="10"/>
  <cols>
    <col min="1" max="1" width="1" style="97" customWidth="1"/>
    <col min="2" max="2" width="7.81640625" style="97" customWidth="1"/>
    <col min="3" max="3" width="41.08984375" style="97" bestFit="1" customWidth="1"/>
    <col min="4" max="4" width="13.90625" style="97" customWidth="1"/>
    <col min="5" max="5" width="11.90625" style="97" customWidth="1"/>
    <col min="6" max="6" width="14.1796875" style="97" customWidth="1"/>
    <col min="7" max="7" width="9.1796875" style="97"/>
    <col min="8" max="8" width="5.90625" style="97" customWidth="1"/>
    <col min="9" max="16384" width="9.1796875" style="97"/>
  </cols>
  <sheetData>
    <row r="2" spans="2:8" s="35" customFormat="1" ht="14" customHeight="1">
      <c r="B2" s="36" t="s">
        <v>0</v>
      </c>
      <c r="C2" s="36"/>
      <c r="D2" s="36"/>
      <c r="E2" s="36"/>
      <c r="F2" s="36"/>
      <c r="G2" s="36"/>
      <c r="H2" s="87" t="s">
        <v>1686</v>
      </c>
    </row>
    <row r="3" spans="2:8" ht="10.5">
      <c r="B3" s="94"/>
      <c r="C3" s="95"/>
      <c r="D3" s="95"/>
      <c r="E3" s="95"/>
      <c r="F3" s="95"/>
      <c r="G3" s="95"/>
      <c r="H3" s="96"/>
    </row>
    <row r="5" spans="2:8" ht="20">
      <c r="B5" s="830" t="s">
        <v>1871</v>
      </c>
      <c r="C5" s="831"/>
      <c r="D5" s="829" t="s">
        <v>78</v>
      </c>
      <c r="E5" s="829"/>
      <c r="F5" s="17" t="s">
        <v>79</v>
      </c>
    </row>
    <row r="6" spans="2:8" ht="10.5">
      <c r="B6" s="832"/>
      <c r="C6" s="833"/>
      <c r="D6" s="453">
        <v>46022</v>
      </c>
      <c r="E6" s="453">
        <v>45930</v>
      </c>
      <c r="F6" s="453">
        <v>46022</v>
      </c>
    </row>
    <row r="7" spans="2:8">
      <c r="B7" s="17">
        <v>1</v>
      </c>
      <c r="C7" s="20" t="s">
        <v>83</v>
      </c>
      <c r="D7" s="378">
        <v>1287020.3386480899</v>
      </c>
      <c r="E7" s="378">
        <v>1279875.4920244</v>
      </c>
      <c r="F7" s="378">
        <v>102961.6270918472</v>
      </c>
    </row>
    <row r="8" spans="2:8">
      <c r="B8" s="17">
        <v>2</v>
      </c>
      <c r="C8" s="79" t="s">
        <v>84</v>
      </c>
      <c r="D8" s="378">
        <v>1287020.3386480899</v>
      </c>
      <c r="E8" s="378">
        <v>1279875.4920244</v>
      </c>
      <c r="F8" s="378">
        <v>102961.6270918472</v>
      </c>
    </row>
    <row r="9" spans="2:8">
      <c r="B9" s="17">
        <v>3</v>
      </c>
      <c r="C9" s="79" t="s">
        <v>85</v>
      </c>
      <c r="D9" s="378">
        <v>0</v>
      </c>
      <c r="E9" s="378">
        <v>0</v>
      </c>
      <c r="F9" s="378">
        <v>0</v>
      </c>
    </row>
    <row r="10" spans="2:8">
      <c r="B10" s="17">
        <v>4</v>
      </c>
      <c r="C10" s="79" t="s">
        <v>86</v>
      </c>
      <c r="D10" s="378">
        <v>0</v>
      </c>
      <c r="E10" s="378">
        <v>0</v>
      </c>
      <c r="F10" s="378">
        <v>0</v>
      </c>
    </row>
    <row r="11" spans="2:8">
      <c r="B11" s="17" t="s">
        <v>87</v>
      </c>
      <c r="C11" s="79" t="s">
        <v>88</v>
      </c>
      <c r="D11" s="378">
        <v>0</v>
      </c>
      <c r="E11" s="378">
        <v>0</v>
      </c>
      <c r="F11" s="378">
        <v>0</v>
      </c>
    </row>
    <row r="12" spans="2:8">
      <c r="B12" s="17">
        <v>5</v>
      </c>
      <c r="C12" s="79" t="s">
        <v>89</v>
      </c>
      <c r="D12" s="378">
        <v>0</v>
      </c>
      <c r="E12" s="378">
        <v>0</v>
      </c>
      <c r="F12" s="378"/>
    </row>
    <row r="13" spans="2:8">
      <c r="B13" s="17">
        <v>6</v>
      </c>
      <c r="C13" s="20" t="s">
        <v>90</v>
      </c>
      <c r="D13" s="378">
        <v>1768.5007450200001</v>
      </c>
      <c r="E13" s="378">
        <v>5333.1654989999997</v>
      </c>
      <c r="F13" s="378">
        <v>141.4800596016</v>
      </c>
    </row>
    <row r="14" spans="2:8">
      <c r="B14" s="17">
        <v>7</v>
      </c>
      <c r="C14" s="79" t="s">
        <v>84</v>
      </c>
      <c r="D14" s="378">
        <v>1558.6920788299999</v>
      </c>
      <c r="E14" s="378">
        <v>0</v>
      </c>
      <c r="F14" s="378">
        <v>124.69536630639999</v>
      </c>
    </row>
    <row r="15" spans="2:8">
      <c r="B15" s="17">
        <v>8</v>
      </c>
      <c r="C15" s="79" t="s">
        <v>91</v>
      </c>
      <c r="D15" s="378">
        <v>0</v>
      </c>
      <c r="E15" s="378">
        <v>0</v>
      </c>
      <c r="F15" s="378">
        <v>0</v>
      </c>
    </row>
    <row r="16" spans="2:8">
      <c r="B16" s="17" t="s">
        <v>92</v>
      </c>
      <c r="C16" s="79" t="s">
        <v>93</v>
      </c>
      <c r="D16" s="378">
        <v>0</v>
      </c>
      <c r="E16" s="378">
        <v>0</v>
      </c>
      <c r="F16" s="378">
        <v>0</v>
      </c>
    </row>
    <row r="17" spans="2:6">
      <c r="B17" s="17">
        <v>9</v>
      </c>
      <c r="C17" s="79" t="s">
        <v>94</v>
      </c>
      <c r="D17" s="378">
        <v>209.80866619000017</v>
      </c>
      <c r="E17" s="378">
        <v>5333.1654989999997</v>
      </c>
      <c r="F17" s="378">
        <v>16.784693295200015</v>
      </c>
    </row>
    <row r="18" spans="2:6">
      <c r="B18" s="17">
        <v>10</v>
      </c>
      <c r="C18" s="20" t="s">
        <v>95</v>
      </c>
      <c r="D18" s="378">
        <v>1944.0507625</v>
      </c>
      <c r="E18" s="378">
        <v>822.37384999999995</v>
      </c>
      <c r="F18" s="378">
        <v>155.52406100000002</v>
      </c>
    </row>
    <row r="19" spans="2:6">
      <c r="B19" s="17" t="s">
        <v>96</v>
      </c>
      <c r="C19" s="20" t="s">
        <v>97</v>
      </c>
      <c r="D19" s="378">
        <v>0</v>
      </c>
      <c r="E19" s="378">
        <v>0</v>
      </c>
      <c r="F19" s="378">
        <v>0</v>
      </c>
    </row>
    <row r="20" spans="2:6">
      <c r="B20" s="17" t="s">
        <v>98</v>
      </c>
      <c r="C20" s="20" t="s">
        <v>99</v>
      </c>
      <c r="D20" s="378">
        <v>0</v>
      </c>
      <c r="E20" s="378">
        <v>0</v>
      </c>
      <c r="F20" s="378">
        <v>0</v>
      </c>
    </row>
    <row r="21" spans="2:6">
      <c r="B21" s="17" t="s">
        <v>100</v>
      </c>
      <c r="C21" s="20" t="s">
        <v>101</v>
      </c>
      <c r="D21" s="378">
        <v>0</v>
      </c>
      <c r="E21" s="378">
        <v>0</v>
      </c>
      <c r="F21" s="378">
        <v>0</v>
      </c>
    </row>
    <row r="22" spans="2:6">
      <c r="B22" s="23">
        <v>11</v>
      </c>
      <c r="C22" s="24" t="s">
        <v>102</v>
      </c>
      <c r="D22" s="379"/>
      <c r="E22" s="379"/>
      <c r="F22" s="379"/>
    </row>
    <row r="23" spans="2:6">
      <c r="B23" s="23">
        <v>12</v>
      </c>
      <c r="C23" s="24" t="s">
        <v>102</v>
      </c>
      <c r="D23" s="379"/>
      <c r="E23" s="379"/>
      <c r="F23" s="379"/>
    </row>
    <row r="24" spans="2:6">
      <c r="B24" s="23">
        <v>13</v>
      </c>
      <c r="C24" s="24" t="s">
        <v>102</v>
      </c>
      <c r="D24" s="379"/>
      <c r="E24" s="379"/>
      <c r="F24" s="379"/>
    </row>
    <row r="25" spans="2:6">
      <c r="B25" s="23">
        <v>14</v>
      </c>
      <c r="C25" s="24" t="s">
        <v>102</v>
      </c>
      <c r="D25" s="379"/>
      <c r="E25" s="379"/>
      <c r="F25" s="379"/>
    </row>
    <row r="26" spans="2:6">
      <c r="B26" s="17">
        <v>15</v>
      </c>
      <c r="C26" s="20" t="s">
        <v>103</v>
      </c>
      <c r="D26" s="378">
        <v>0</v>
      </c>
      <c r="E26" s="378">
        <v>0</v>
      </c>
      <c r="F26" s="378">
        <v>0</v>
      </c>
    </row>
    <row r="27" spans="2:6" ht="15" customHeight="1">
      <c r="B27" s="17">
        <v>16</v>
      </c>
      <c r="C27" s="20" t="s">
        <v>104</v>
      </c>
      <c r="D27" s="378">
        <v>0</v>
      </c>
      <c r="E27" s="378">
        <v>0</v>
      </c>
      <c r="F27" s="378">
        <v>0</v>
      </c>
    </row>
    <row r="28" spans="2:6">
      <c r="B28" s="17">
        <v>17</v>
      </c>
      <c r="C28" s="79" t="s">
        <v>105</v>
      </c>
      <c r="D28" s="378">
        <v>0</v>
      </c>
      <c r="E28" s="378">
        <v>0</v>
      </c>
      <c r="F28" s="378">
        <v>0</v>
      </c>
    </row>
    <row r="29" spans="2:6">
      <c r="B29" s="17">
        <v>18</v>
      </c>
      <c r="C29" s="79" t="s">
        <v>106</v>
      </c>
      <c r="D29" s="378">
        <v>0</v>
      </c>
      <c r="E29" s="378">
        <v>0</v>
      </c>
      <c r="F29" s="378">
        <v>0</v>
      </c>
    </row>
    <row r="30" spans="2:6">
      <c r="B30" s="17">
        <v>19</v>
      </c>
      <c r="C30" s="79" t="s">
        <v>107</v>
      </c>
      <c r="D30" s="378">
        <v>0</v>
      </c>
      <c r="E30" s="378">
        <v>0</v>
      </c>
      <c r="F30" s="378">
        <v>0</v>
      </c>
    </row>
    <row r="31" spans="2:6">
      <c r="B31" s="17" t="s">
        <v>108</v>
      </c>
      <c r="C31" s="79" t="s">
        <v>109</v>
      </c>
      <c r="D31" s="378">
        <v>0</v>
      </c>
      <c r="E31" s="378">
        <v>0</v>
      </c>
      <c r="F31" s="378">
        <v>0</v>
      </c>
    </row>
    <row r="32" spans="2:6">
      <c r="B32" s="17">
        <v>20</v>
      </c>
      <c r="C32" s="20" t="s">
        <v>110</v>
      </c>
      <c r="D32" s="378">
        <v>13098.337891365112</v>
      </c>
      <c r="E32" s="378">
        <v>22277.931895999998</v>
      </c>
      <c r="F32" s="378">
        <v>1047.8670313092091</v>
      </c>
    </row>
    <row r="33" spans="2:6">
      <c r="B33" s="25">
        <v>21</v>
      </c>
      <c r="C33" s="26" t="s">
        <v>111</v>
      </c>
      <c r="D33" s="380">
        <v>0</v>
      </c>
      <c r="E33" s="380">
        <v>0</v>
      </c>
      <c r="F33" s="378">
        <v>0</v>
      </c>
    </row>
    <row r="34" spans="2:6" s="98" customFormat="1">
      <c r="B34" s="51" t="s">
        <v>112</v>
      </c>
      <c r="C34" s="80" t="s">
        <v>113</v>
      </c>
      <c r="D34" s="381">
        <v>13098.337891365112</v>
      </c>
      <c r="E34" s="381">
        <v>22277.931895999998</v>
      </c>
      <c r="F34" s="378">
        <v>1047.8670313092091</v>
      </c>
    </row>
    <row r="35" spans="2:6">
      <c r="B35" s="51">
        <v>22</v>
      </c>
      <c r="C35" s="80" t="s">
        <v>114</v>
      </c>
      <c r="D35" s="381">
        <v>0</v>
      </c>
      <c r="E35" s="381">
        <v>0</v>
      </c>
      <c r="F35" s="378">
        <v>0</v>
      </c>
    </row>
    <row r="36" spans="2:6">
      <c r="B36" s="17" t="s">
        <v>115</v>
      </c>
      <c r="C36" s="20" t="s">
        <v>116</v>
      </c>
      <c r="D36" s="378">
        <v>0</v>
      </c>
      <c r="E36" s="378">
        <v>0</v>
      </c>
      <c r="F36" s="378">
        <v>0</v>
      </c>
    </row>
    <row r="37" spans="2:6">
      <c r="B37" s="17">
        <v>23</v>
      </c>
      <c r="C37" s="20" t="s">
        <v>117</v>
      </c>
      <c r="D37" s="378">
        <v>0</v>
      </c>
      <c r="E37" s="378">
        <v>0</v>
      </c>
      <c r="F37" s="378">
        <v>0</v>
      </c>
    </row>
    <row r="38" spans="2:6">
      <c r="B38" s="17">
        <v>24</v>
      </c>
      <c r="C38" s="20" t="s">
        <v>118</v>
      </c>
      <c r="D38" s="378">
        <v>113631.23036250001</v>
      </c>
      <c r="E38" s="378">
        <v>131388.44460062499</v>
      </c>
      <c r="F38" s="378">
        <v>9090.4984290000011</v>
      </c>
    </row>
    <row r="39" spans="2:6">
      <c r="B39" s="17" t="s">
        <v>119</v>
      </c>
      <c r="C39" s="20" t="s">
        <v>120</v>
      </c>
      <c r="D39" s="378">
        <v>0</v>
      </c>
      <c r="E39" s="378">
        <v>0</v>
      </c>
      <c r="F39" s="378">
        <v>0</v>
      </c>
    </row>
    <row r="40" spans="2:6" ht="20">
      <c r="B40" s="17">
        <v>25</v>
      </c>
      <c r="C40" s="20" t="s">
        <v>121</v>
      </c>
      <c r="D40" s="378">
        <v>55570.051534999999</v>
      </c>
      <c r="E40" s="378">
        <v>53542.068982999997</v>
      </c>
      <c r="F40" s="378">
        <v>4445.6041228000004</v>
      </c>
    </row>
    <row r="41" spans="2:6">
      <c r="B41" s="17">
        <v>26</v>
      </c>
      <c r="C41" s="81" t="s">
        <v>122</v>
      </c>
      <c r="D41" s="378">
        <v>0</v>
      </c>
      <c r="E41" s="378">
        <v>0</v>
      </c>
      <c r="F41" s="379"/>
    </row>
    <row r="42" spans="2:6">
      <c r="B42" s="17">
        <v>27</v>
      </c>
      <c r="C42" s="26" t="s">
        <v>123</v>
      </c>
      <c r="D42" s="378">
        <v>0</v>
      </c>
      <c r="E42" s="378">
        <v>0</v>
      </c>
      <c r="F42" s="379"/>
    </row>
    <row r="43" spans="2:6">
      <c r="B43" s="17">
        <v>28</v>
      </c>
      <c r="C43" s="26" t="s">
        <v>124</v>
      </c>
      <c r="D43" s="378">
        <v>0</v>
      </c>
      <c r="E43" s="378">
        <v>0</v>
      </c>
      <c r="F43" s="379"/>
    </row>
    <row r="44" spans="2:6" ht="10.5">
      <c r="B44" s="30">
        <v>29</v>
      </c>
      <c r="C44" s="31" t="s">
        <v>125</v>
      </c>
      <c r="D44" s="382">
        <v>1473032.5099444753</v>
      </c>
      <c r="E44" s="382">
        <v>1493239.4768530251</v>
      </c>
      <c r="F44" s="382">
        <v>117842.60079555803</v>
      </c>
    </row>
  </sheetData>
  <mergeCells count="2">
    <mergeCell ref="D5:E5"/>
    <mergeCell ref="B5:C6"/>
  </mergeCells>
  <hyperlinks>
    <hyperlink ref="H2" location="Index!A1" display="Index" xr:uid="{0979BF6A-3F39-48B9-A209-0D1BB52C7543}"/>
  </hyperlinks>
  <pageMargins left="0.7" right="0.7" top="0.75" bottom="0.75" header="0.3" footer="0.3"/>
  <pageSetup paperSize="9" scale="74" orientation="portrait" r:id="rId1"/>
  <headerFooter>
    <oddHeader>&amp;CEN</oddHeader>
    <oddFooter>&amp;C&amp;P</oddFooter>
  </headerFooter>
  <rowBreaks count="1" manualBreakCount="1">
    <brk id="2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D3673-7AB3-4DB8-A21C-57F8A16D57C0}">
  <sheetPr>
    <tabColor theme="4"/>
    <pageSetUpPr fitToPage="1"/>
  </sheetPr>
  <dimension ref="B2:K8"/>
  <sheetViews>
    <sheetView showGridLines="0" zoomScaleNormal="100" workbookViewId="0">
      <selection activeCell="K2" sqref="K2"/>
    </sheetView>
  </sheetViews>
  <sheetFormatPr defaultRowHeight="10"/>
  <cols>
    <col min="1" max="1" width="2.36328125" style="82" customWidth="1"/>
    <col min="2" max="2" width="6.1796875" style="82" customWidth="1"/>
    <col min="3" max="3" width="27" style="82" customWidth="1"/>
    <col min="4" max="4" width="12.36328125" style="82" customWidth="1"/>
    <col min="5" max="5" width="10.81640625" style="82" customWidth="1"/>
    <col min="6" max="6" width="16.453125" style="82" customWidth="1"/>
    <col min="7" max="7" width="13.1796875" style="82" customWidth="1"/>
    <col min="8" max="8" width="14.1796875" style="82" customWidth="1"/>
    <col min="9" max="9" width="10.81640625" style="82" customWidth="1"/>
    <col min="10" max="16384" width="8.7265625" style="82"/>
  </cols>
  <sheetData>
    <row r="2" spans="2:11" ht="10.5">
      <c r="B2" s="293" t="s">
        <v>27</v>
      </c>
      <c r="C2" s="271"/>
      <c r="D2" s="271"/>
      <c r="E2" s="271"/>
      <c r="F2" s="271"/>
      <c r="G2" s="271"/>
      <c r="H2" s="271"/>
      <c r="I2" s="271"/>
      <c r="J2" s="271"/>
      <c r="K2" s="68" t="s">
        <v>1686</v>
      </c>
    </row>
    <row r="3" spans="2:11" ht="10.5">
      <c r="B3" s="296"/>
    </row>
    <row r="4" spans="2:11">
      <c r="B4" s="970" t="s">
        <v>1871</v>
      </c>
      <c r="C4" s="938"/>
      <c r="D4" s="956" t="s">
        <v>789</v>
      </c>
      <c r="E4" s="956"/>
      <c r="F4" s="956"/>
      <c r="G4" s="956"/>
      <c r="H4" s="956"/>
      <c r="I4" s="956"/>
    </row>
    <row r="5" spans="2:11" ht="42" customHeight="1">
      <c r="B5" s="971"/>
      <c r="C5" s="939"/>
      <c r="D5" s="111" t="s">
        <v>790</v>
      </c>
      <c r="E5" s="111" t="s">
        <v>791</v>
      </c>
      <c r="F5" s="111" t="s">
        <v>792</v>
      </c>
      <c r="G5" s="111" t="s">
        <v>793</v>
      </c>
      <c r="H5" s="111" t="s">
        <v>794</v>
      </c>
      <c r="I5" s="111" t="s">
        <v>125</v>
      </c>
    </row>
    <row r="6" spans="2:11">
      <c r="B6" s="204">
        <v>1</v>
      </c>
      <c r="C6" s="20" t="s">
        <v>759</v>
      </c>
      <c r="D6" s="298">
        <v>51845631043</v>
      </c>
      <c r="E6" s="298">
        <v>300025976083</v>
      </c>
      <c r="F6" s="298">
        <v>417065938999</v>
      </c>
      <c r="G6" s="298">
        <v>1120085115844</v>
      </c>
      <c r="H6" s="538">
        <v>0</v>
      </c>
      <c r="I6" s="298">
        <f>SUM(D6:H6)</f>
        <v>1889022661969</v>
      </c>
    </row>
    <row r="7" spans="2:11">
      <c r="B7" s="204">
        <v>2</v>
      </c>
      <c r="C7" s="20" t="s">
        <v>774</v>
      </c>
      <c r="D7" s="298">
        <v>0</v>
      </c>
      <c r="E7" s="298">
        <v>140855677258</v>
      </c>
      <c r="F7" s="298">
        <v>10312858840</v>
      </c>
      <c r="G7" s="298">
        <v>67419183</v>
      </c>
      <c r="H7" s="538">
        <v>0</v>
      </c>
      <c r="I7" s="298">
        <f>SUM(D7:H7)</f>
        <v>151235955281</v>
      </c>
    </row>
    <row r="8" spans="2:11" ht="10.5">
      <c r="B8" s="297">
        <v>3</v>
      </c>
      <c r="C8" s="299" t="s">
        <v>125</v>
      </c>
      <c r="D8" s="300">
        <f t="shared" ref="D8:I8" si="0">SUM(D6:D7)</f>
        <v>51845631043</v>
      </c>
      <c r="E8" s="300">
        <f t="shared" si="0"/>
        <v>440881653341</v>
      </c>
      <c r="F8" s="300">
        <f t="shared" si="0"/>
        <v>427378797839</v>
      </c>
      <c r="G8" s="300">
        <f t="shared" si="0"/>
        <v>1120152535027</v>
      </c>
      <c r="H8" s="539">
        <f t="shared" si="0"/>
        <v>0</v>
      </c>
      <c r="I8" s="300">
        <f t="shared" si="0"/>
        <v>2040258617250</v>
      </c>
    </row>
  </sheetData>
  <mergeCells count="2">
    <mergeCell ref="D4:I4"/>
    <mergeCell ref="B4:C5"/>
  </mergeCells>
  <hyperlinks>
    <hyperlink ref="K2" location="Index!A1" display="Index" xr:uid="{27C886DF-6CF5-4BF0-9722-681C9A5F9C33}"/>
  </hyperlinks>
  <pageMargins left="0.70866141732283472" right="0.70866141732283472" top="0.74803149606299213" bottom="0.74803149606299213" header="0.31496062992125984" footer="0.31496062992125984"/>
  <pageSetup paperSize="9" orientation="landscape" r:id="rId1"/>
  <headerFooter>
    <oddHeader xml:space="preserve">&amp;CEN
</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47718-E6FB-4DCB-8519-F871D5343A3F}">
  <sheetPr>
    <tabColor theme="4"/>
    <pageSetUpPr fitToPage="1"/>
  </sheetPr>
  <dimension ref="B2:F10"/>
  <sheetViews>
    <sheetView showGridLines="0" zoomScaleNormal="100" workbookViewId="0">
      <selection activeCell="F2" sqref="F2"/>
    </sheetView>
  </sheetViews>
  <sheetFormatPr defaultRowHeight="10"/>
  <cols>
    <col min="1" max="1" width="7" style="311" customWidth="1"/>
    <col min="2" max="2" width="4.81640625" style="311" customWidth="1"/>
    <col min="3" max="3" width="58.54296875" style="311" customWidth="1"/>
    <col min="4" max="4" width="18.54296875" style="311" customWidth="1"/>
    <col min="5" max="5" width="8.7265625" style="311"/>
    <col min="6" max="6" width="4.81640625" style="311" bestFit="1" customWidth="1"/>
    <col min="7" max="7" width="25" style="311" customWidth="1"/>
    <col min="8" max="16384" width="8.7265625" style="311"/>
  </cols>
  <sheetData>
    <row r="2" spans="2:6" ht="10.5">
      <c r="B2" s="293" t="s">
        <v>28</v>
      </c>
      <c r="C2" s="293"/>
      <c r="D2" s="293"/>
      <c r="E2" s="293"/>
      <c r="F2" s="312" t="s">
        <v>1686</v>
      </c>
    </row>
    <row r="3" spans="2:6">
      <c r="B3" s="305"/>
      <c r="C3" s="305"/>
      <c r="D3" s="305"/>
      <c r="E3" s="305"/>
    </row>
    <row r="4" spans="2:6" ht="10.5">
      <c r="B4" s="305"/>
      <c r="C4" s="540" t="s">
        <v>1871</v>
      </c>
      <c r="D4" s="306" t="s">
        <v>795</v>
      </c>
      <c r="E4" s="305"/>
    </row>
    <row r="5" spans="2:6" ht="10.5">
      <c r="B5" s="307" t="s">
        <v>489</v>
      </c>
      <c r="C5" s="309" t="s">
        <v>796</v>
      </c>
      <c r="D5" s="313">
        <v>29770</v>
      </c>
      <c r="E5" s="305"/>
    </row>
    <row r="6" spans="2:6">
      <c r="B6" s="308" t="s">
        <v>491</v>
      </c>
      <c r="C6" s="310" t="s">
        <v>797</v>
      </c>
      <c r="D6" s="314">
        <v>5807.1637285228153</v>
      </c>
      <c r="E6" s="305"/>
    </row>
    <row r="7" spans="2:6">
      <c r="B7" s="308" t="s">
        <v>761</v>
      </c>
      <c r="C7" s="310" t="s">
        <v>798</v>
      </c>
      <c r="D7" s="314">
        <v>-2327.8814621046736</v>
      </c>
      <c r="E7" s="305"/>
    </row>
    <row r="8" spans="2:6">
      <c r="B8" s="308" t="s">
        <v>763</v>
      </c>
      <c r="C8" s="310" t="s">
        <v>799</v>
      </c>
      <c r="D8" s="314">
        <v>-2182.65009637304</v>
      </c>
      <c r="E8" s="305"/>
    </row>
    <row r="9" spans="2:6">
      <c r="B9" s="308" t="s">
        <v>765</v>
      </c>
      <c r="C9" s="310" t="s">
        <v>800</v>
      </c>
      <c r="D9" s="314">
        <v>-11032.685799057697</v>
      </c>
      <c r="E9" s="305"/>
    </row>
    <row r="10" spans="2:6" ht="10.5">
      <c r="B10" s="307" t="s">
        <v>767</v>
      </c>
      <c r="C10" s="309" t="s">
        <v>801</v>
      </c>
      <c r="D10" s="315">
        <v>20033.9463709874</v>
      </c>
      <c r="E10" s="305"/>
    </row>
  </sheetData>
  <hyperlinks>
    <hyperlink ref="F2" location="Index!A1" display="Index" xr:uid="{CFA79C70-8A5D-4BC5-89BE-8E570F1F00D8}"/>
  </hyperlinks>
  <pageMargins left="0.70866141732283472" right="0.70866141732283472" top="0.74803149606299213" bottom="0.74803149606299213" header="0.31496062992125984" footer="0.31496062992125984"/>
  <pageSetup paperSize="9" orientation="landscape" r:id="rId1"/>
  <headerFooter>
    <oddHeader xml:space="preserve">&amp;CEN
</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D0915-22A3-4EBA-94B1-B4365212CE54}">
  <sheetPr>
    <tabColor theme="4"/>
    <pageSetUpPr fitToPage="1"/>
  </sheetPr>
  <dimension ref="A2:M17"/>
  <sheetViews>
    <sheetView showGridLines="0" zoomScaleNormal="100" workbookViewId="0">
      <selection activeCell="I70" sqref="I70"/>
    </sheetView>
  </sheetViews>
  <sheetFormatPr defaultRowHeight="10"/>
  <cols>
    <col min="1" max="1" width="2" style="82" customWidth="1"/>
    <col min="2" max="2" width="6.1796875" style="3" customWidth="1"/>
    <col min="3" max="3" width="41.08984375" style="3" customWidth="1"/>
    <col min="4" max="4" width="14.26953125" style="3" customWidth="1"/>
    <col min="5" max="5" width="15.7265625" style="3" customWidth="1"/>
    <col min="6" max="6" width="12.36328125" style="3" bestFit="1" customWidth="1"/>
    <col min="7" max="7" width="12.1796875" style="3" bestFit="1" customWidth="1"/>
    <col min="8" max="8" width="16.81640625" style="3" bestFit="1" customWidth="1"/>
    <col min="9" max="9" width="19.6328125" style="3" bestFit="1" customWidth="1"/>
    <col min="10" max="10" width="9.453125" style="3" customWidth="1"/>
    <col min="11" max="11" width="26.36328125" style="3" customWidth="1"/>
    <col min="12" max="16384" width="8.7265625" style="3"/>
  </cols>
  <sheetData>
    <row r="2" spans="2:13" ht="10.5">
      <c r="B2" s="32" t="s">
        <v>29</v>
      </c>
      <c r="C2" s="32"/>
      <c r="D2" s="32"/>
      <c r="E2" s="32"/>
      <c r="F2" s="32"/>
      <c r="G2" s="32"/>
      <c r="H2" s="32"/>
      <c r="I2" s="32"/>
      <c r="J2" s="32"/>
      <c r="K2" s="32"/>
      <c r="L2" s="32"/>
      <c r="M2" s="68" t="s">
        <v>1686</v>
      </c>
    </row>
    <row r="4" spans="2:13" ht="41.5" customHeight="1">
      <c r="C4" s="972"/>
      <c r="D4" s="919" t="s">
        <v>1830</v>
      </c>
      <c r="E4" s="919"/>
      <c r="F4" s="919"/>
      <c r="G4" s="919"/>
      <c r="H4" s="919" t="s">
        <v>1831</v>
      </c>
      <c r="I4" s="919"/>
      <c r="J4" s="962" t="s">
        <v>1832</v>
      </c>
      <c r="K4" s="973"/>
    </row>
    <row r="5" spans="2:13">
      <c r="C5" s="972"/>
      <c r="D5" s="919" t="s">
        <v>802</v>
      </c>
      <c r="E5" s="973" t="s">
        <v>803</v>
      </c>
      <c r="F5" s="973"/>
      <c r="G5" s="973"/>
      <c r="H5" s="919" t="s">
        <v>752</v>
      </c>
      <c r="I5" s="919" t="s">
        <v>753</v>
      </c>
      <c r="J5" s="974"/>
      <c r="K5" s="919" t="s">
        <v>1854</v>
      </c>
    </row>
    <row r="6" spans="2:13" ht="37.5" customHeight="1">
      <c r="C6" s="537" t="s">
        <v>1871</v>
      </c>
      <c r="D6" s="919"/>
      <c r="E6" s="316"/>
      <c r="F6" s="6" t="s">
        <v>804</v>
      </c>
      <c r="G6" s="6" t="s">
        <v>805</v>
      </c>
      <c r="H6" s="919"/>
      <c r="I6" s="919"/>
      <c r="J6" s="956"/>
      <c r="K6" s="956"/>
    </row>
    <row r="7" spans="2:13" ht="12.5">
      <c r="B7" s="231" t="s">
        <v>757</v>
      </c>
      <c r="C7" s="232" t="s">
        <v>758</v>
      </c>
      <c r="D7" s="14">
        <v>0</v>
      </c>
      <c r="E7" s="14">
        <v>0</v>
      </c>
      <c r="F7" s="14">
        <v>0</v>
      </c>
      <c r="G7" s="14">
        <v>0</v>
      </c>
      <c r="H7" s="14">
        <v>0</v>
      </c>
      <c r="I7" s="14">
        <v>0</v>
      </c>
      <c r="J7" s="14">
        <v>0</v>
      </c>
      <c r="K7" s="14">
        <v>0</v>
      </c>
    </row>
    <row r="8" spans="2:13" ht="12.5">
      <c r="B8" s="231" t="s">
        <v>489</v>
      </c>
      <c r="C8" s="233" t="s">
        <v>759</v>
      </c>
      <c r="D8" s="14">
        <v>22697356611</v>
      </c>
      <c r="E8" s="14">
        <v>10238395648</v>
      </c>
      <c r="F8" s="14">
        <v>10238395648</v>
      </c>
      <c r="G8" s="14">
        <v>10238395648</v>
      </c>
      <c r="H8" s="220">
        <v>-301001739</v>
      </c>
      <c r="I8" s="220">
        <v>-2074796029</v>
      </c>
      <c r="J8" s="14">
        <v>29619213953</v>
      </c>
      <c r="K8" s="14">
        <v>8066061239</v>
      </c>
    </row>
    <row r="9" spans="2:13" ht="11.5">
      <c r="B9" s="234" t="s">
        <v>491</v>
      </c>
      <c r="C9" s="235" t="s">
        <v>760</v>
      </c>
      <c r="D9" s="14">
        <v>0</v>
      </c>
      <c r="E9" s="14">
        <v>0</v>
      </c>
      <c r="F9" s="14">
        <v>0</v>
      </c>
      <c r="G9" s="14">
        <v>0</v>
      </c>
      <c r="H9" s="14">
        <v>0</v>
      </c>
      <c r="I9" s="14">
        <v>0</v>
      </c>
      <c r="J9" s="14">
        <v>0</v>
      </c>
      <c r="K9" s="14">
        <v>0</v>
      </c>
    </row>
    <row r="10" spans="2:13" ht="11.5">
      <c r="B10" s="234" t="s">
        <v>761</v>
      </c>
      <c r="C10" s="235" t="s">
        <v>762</v>
      </c>
      <c r="D10" s="14">
        <v>0</v>
      </c>
      <c r="E10" s="14">
        <v>0</v>
      </c>
      <c r="F10" s="14">
        <v>0</v>
      </c>
      <c r="G10" s="14">
        <v>0</v>
      </c>
      <c r="H10" s="14">
        <v>0</v>
      </c>
      <c r="I10" s="14">
        <v>0</v>
      </c>
      <c r="J10" s="14">
        <v>0</v>
      </c>
      <c r="K10" s="14">
        <v>0</v>
      </c>
    </row>
    <row r="11" spans="2:13" ht="11.5">
      <c r="B11" s="234" t="s">
        <v>763</v>
      </c>
      <c r="C11" s="235" t="s">
        <v>764</v>
      </c>
      <c r="D11" s="14">
        <v>0</v>
      </c>
      <c r="E11" s="14">
        <v>0</v>
      </c>
      <c r="F11" s="14">
        <v>0</v>
      </c>
      <c r="G11" s="14">
        <v>0</v>
      </c>
      <c r="H11" s="14">
        <v>0</v>
      </c>
      <c r="I11" s="14">
        <v>0</v>
      </c>
      <c r="J11" s="14">
        <v>0</v>
      </c>
      <c r="K11" s="14">
        <v>0</v>
      </c>
    </row>
    <row r="12" spans="2:13" ht="11.5">
      <c r="B12" s="234" t="s">
        <v>765</v>
      </c>
      <c r="C12" s="235" t="s">
        <v>766</v>
      </c>
      <c r="D12" s="14">
        <v>0</v>
      </c>
      <c r="E12" s="14">
        <v>0</v>
      </c>
      <c r="F12" s="14">
        <v>0</v>
      </c>
      <c r="G12" s="14">
        <v>0</v>
      </c>
      <c r="H12" s="14">
        <v>0</v>
      </c>
      <c r="I12" s="14">
        <v>0</v>
      </c>
      <c r="J12" s="14">
        <v>0</v>
      </c>
      <c r="K12" s="14">
        <v>0</v>
      </c>
    </row>
    <row r="13" spans="2:13" ht="11.5">
      <c r="B13" s="234" t="s">
        <v>767</v>
      </c>
      <c r="C13" s="235" t="s">
        <v>768</v>
      </c>
      <c r="D13" s="14">
        <v>13279816170</v>
      </c>
      <c r="E13" s="14">
        <v>8315036790</v>
      </c>
      <c r="F13" s="14">
        <v>8315036790</v>
      </c>
      <c r="G13" s="14">
        <v>8315036790</v>
      </c>
      <c r="H13" s="220">
        <v>-239977140</v>
      </c>
      <c r="I13" s="220">
        <v>-1662805260</v>
      </c>
      <c r="J13" s="14">
        <v>19333372986</v>
      </c>
      <c r="K13" s="14">
        <v>6627691113</v>
      </c>
    </row>
    <row r="14" spans="2:13" ht="11.5">
      <c r="B14" s="234" t="s">
        <v>769</v>
      </c>
      <c r="C14" s="235" t="s">
        <v>772</v>
      </c>
      <c r="D14" s="14">
        <v>9417540441</v>
      </c>
      <c r="E14" s="14">
        <v>1923358858</v>
      </c>
      <c r="F14" s="14">
        <v>1923358858</v>
      </c>
      <c r="G14" s="14">
        <v>1923358858</v>
      </c>
      <c r="H14" s="220">
        <v>-61024599</v>
      </c>
      <c r="I14" s="220">
        <v>-411990769</v>
      </c>
      <c r="J14" s="14">
        <v>10285840967</v>
      </c>
      <c r="K14" s="14">
        <v>1438370126</v>
      </c>
    </row>
    <row r="15" spans="2:13" ht="12.5">
      <c r="B15" s="231" t="s">
        <v>771</v>
      </c>
      <c r="C15" s="232" t="s">
        <v>774</v>
      </c>
      <c r="D15" s="14">
        <v>0</v>
      </c>
      <c r="E15" s="14">
        <v>0</v>
      </c>
      <c r="F15" s="14">
        <v>0</v>
      </c>
      <c r="G15" s="14">
        <v>0</v>
      </c>
      <c r="H15" s="14">
        <v>0</v>
      </c>
      <c r="I15" s="14">
        <v>0</v>
      </c>
      <c r="J15" s="14">
        <v>0</v>
      </c>
      <c r="K15" s="14">
        <v>0</v>
      </c>
    </row>
    <row r="16" spans="2:13" ht="12.5">
      <c r="B16" s="231" t="s">
        <v>773</v>
      </c>
      <c r="C16" s="232" t="s">
        <v>806</v>
      </c>
      <c r="D16" s="14">
        <v>0</v>
      </c>
      <c r="E16" s="14">
        <v>0</v>
      </c>
      <c r="F16" s="14">
        <v>0</v>
      </c>
      <c r="G16" s="14">
        <v>0</v>
      </c>
      <c r="H16" s="14">
        <v>0</v>
      </c>
      <c r="I16" s="14">
        <v>0</v>
      </c>
      <c r="J16" s="14">
        <v>0</v>
      </c>
      <c r="K16" s="14">
        <v>0</v>
      </c>
    </row>
    <row r="17" spans="2:11" ht="12.5">
      <c r="B17" s="236">
        <v>100</v>
      </c>
      <c r="C17" s="237" t="s">
        <v>125</v>
      </c>
      <c r="D17" s="221">
        <v>22697356611</v>
      </c>
      <c r="E17" s="221">
        <v>10238395648</v>
      </c>
      <c r="F17" s="221">
        <v>10238395648</v>
      </c>
      <c r="G17" s="221">
        <v>10238395648</v>
      </c>
      <c r="H17" s="221">
        <v>-301001739</v>
      </c>
      <c r="I17" s="221">
        <v>-2074796029</v>
      </c>
      <c r="J17" s="221">
        <v>29619213953</v>
      </c>
      <c r="K17" s="221">
        <v>8066061239</v>
      </c>
    </row>
  </sheetData>
  <mergeCells count="10">
    <mergeCell ref="K5:K6"/>
    <mergeCell ref="C4:C5"/>
    <mergeCell ref="D4:G4"/>
    <mergeCell ref="H4:I4"/>
    <mergeCell ref="J4:K4"/>
    <mergeCell ref="D5:D6"/>
    <mergeCell ref="E5:G5"/>
    <mergeCell ref="H5:H6"/>
    <mergeCell ref="I5:I6"/>
    <mergeCell ref="J5:J6"/>
  </mergeCells>
  <hyperlinks>
    <hyperlink ref="M2" location="Index!A1" display="Index" xr:uid="{74E60EAE-00C6-4839-A1BF-5A312C93B5D8}"/>
  </hyperlinks>
  <pageMargins left="0.70866141732283472" right="0.70866141732283472" top="0.74803149606299213" bottom="0.74803149606299213" header="0.31496062992125984" footer="0.31496062992125984"/>
  <pageSetup paperSize="9" scale="93" orientation="landscape" r:id="rId1"/>
  <headerFooter>
    <oddHeader>&amp;CEN</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72BB-F1E1-4A7D-9429-3D2EC81B3170}">
  <sheetPr>
    <tabColor theme="4"/>
    <pageSetUpPr fitToPage="1"/>
  </sheetPr>
  <dimension ref="B2:R29"/>
  <sheetViews>
    <sheetView showGridLines="0" zoomScaleNormal="100" workbookViewId="0">
      <selection activeCell="D53" sqref="D53"/>
    </sheetView>
  </sheetViews>
  <sheetFormatPr defaultRowHeight="10"/>
  <cols>
    <col min="1" max="1" width="2.453125" style="3" customWidth="1"/>
    <col min="2" max="2" width="5.1796875" style="3" customWidth="1"/>
    <col min="3" max="3" width="42.453125" style="3" customWidth="1"/>
    <col min="4" max="4" width="14.26953125" style="3" customWidth="1"/>
    <col min="5" max="5" width="14.1796875" style="3" customWidth="1"/>
    <col min="6" max="15" width="14.26953125" style="3" customWidth="1"/>
    <col min="16" max="16384" width="8.7265625" style="3"/>
  </cols>
  <sheetData>
    <row r="2" spans="2:18" ht="13" customHeight="1">
      <c r="B2" s="32" t="s">
        <v>30</v>
      </c>
      <c r="C2" s="32"/>
      <c r="D2" s="32"/>
      <c r="E2" s="32"/>
      <c r="F2" s="32"/>
      <c r="G2" s="32"/>
      <c r="H2" s="32"/>
      <c r="I2" s="32"/>
      <c r="J2" s="32"/>
      <c r="K2" s="32"/>
      <c r="L2" s="32"/>
      <c r="M2" s="32"/>
      <c r="N2" s="32"/>
      <c r="O2" s="32"/>
      <c r="P2" s="32"/>
      <c r="Q2" s="32"/>
      <c r="R2" s="68" t="s">
        <v>1686</v>
      </c>
    </row>
    <row r="4" spans="2:18" ht="14.5" customHeight="1">
      <c r="B4" s="970" t="s">
        <v>1871</v>
      </c>
      <c r="C4" s="938"/>
      <c r="D4" s="919" t="s">
        <v>744</v>
      </c>
      <c r="E4" s="919"/>
      <c r="F4" s="919"/>
      <c r="G4" s="919"/>
      <c r="H4" s="919"/>
      <c r="I4" s="919"/>
      <c r="J4" s="919"/>
      <c r="K4" s="919"/>
      <c r="L4" s="919"/>
      <c r="M4" s="919"/>
      <c r="N4" s="919"/>
      <c r="O4" s="919"/>
    </row>
    <row r="5" spans="2:18" ht="39" customHeight="1">
      <c r="B5" s="970"/>
      <c r="C5" s="938"/>
      <c r="D5" s="965" t="s">
        <v>748</v>
      </c>
      <c r="E5" s="966"/>
      <c r="F5" s="967"/>
      <c r="G5" s="973" t="s">
        <v>749</v>
      </c>
      <c r="H5" s="973"/>
      <c r="I5" s="973"/>
      <c r="J5" s="973"/>
      <c r="K5" s="973"/>
      <c r="L5" s="973"/>
      <c r="M5" s="973"/>
      <c r="N5" s="973"/>
      <c r="O5" s="973"/>
    </row>
    <row r="6" spans="2:18" ht="40">
      <c r="B6" s="971"/>
      <c r="C6" s="939"/>
      <c r="D6" s="238"/>
      <c r="E6" s="111" t="s">
        <v>807</v>
      </c>
      <c r="F6" s="111" t="s">
        <v>808</v>
      </c>
      <c r="G6" s="224"/>
      <c r="H6" s="111" t="s">
        <v>809</v>
      </c>
      <c r="I6" s="111" t="s">
        <v>1833</v>
      </c>
      <c r="J6" s="111" t="s">
        <v>1834</v>
      </c>
      <c r="K6" s="111" t="s">
        <v>1835</v>
      </c>
      <c r="L6" s="111" t="s">
        <v>1836</v>
      </c>
      <c r="M6" s="111" t="s">
        <v>1837</v>
      </c>
      <c r="N6" s="111" t="s">
        <v>810</v>
      </c>
      <c r="O6" s="111" t="s">
        <v>804</v>
      </c>
    </row>
    <row r="7" spans="2:18">
      <c r="B7" s="7" t="s">
        <v>757</v>
      </c>
      <c r="C7" s="7" t="s">
        <v>758</v>
      </c>
      <c r="D7" s="14">
        <v>160900388013</v>
      </c>
      <c r="E7" s="14">
        <v>160900388013</v>
      </c>
      <c r="F7" s="14">
        <v>0</v>
      </c>
      <c r="G7" s="14">
        <v>0</v>
      </c>
      <c r="H7" s="14">
        <v>0</v>
      </c>
      <c r="I7" s="14">
        <v>0</v>
      </c>
      <c r="J7" s="14">
        <v>0</v>
      </c>
      <c r="K7" s="14">
        <v>0</v>
      </c>
      <c r="L7" s="14">
        <v>0</v>
      </c>
      <c r="M7" s="14">
        <v>0</v>
      </c>
      <c r="N7" s="14">
        <v>0</v>
      </c>
      <c r="O7" s="14">
        <v>0</v>
      </c>
    </row>
    <row r="8" spans="2:18">
      <c r="B8" s="230" t="s">
        <v>489</v>
      </c>
      <c r="C8" s="230" t="s">
        <v>759</v>
      </c>
      <c r="D8" s="14">
        <v>1874419803041</v>
      </c>
      <c r="E8" s="14">
        <v>1867028945998</v>
      </c>
      <c r="F8" s="14">
        <v>7390857043</v>
      </c>
      <c r="G8" s="14">
        <v>20039172313</v>
      </c>
      <c r="H8" s="14">
        <v>15152476574</v>
      </c>
      <c r="I8" s="14">
        <v>1800023847</v>
      </c>
      <c r="J8" s="14">
        <v>2171163670</v>
      </c>
      <c r="K8" s="14">
        <v>748968009</v>
      </c>
      <c r="L8" s="14">
        <v>163885502</v>
      </c>
      <c r="M8" s="14">
        <v>823646</v>
      </c>
      <c r="N8" s="14">
        <v>1831065</v>
      </c>
      <c r="O8" s="14">
        <v>20039172313</v>
      </c>
    </row>
    <row r="9" spans="2:18">
      <c r="B9" s="239" t="s">
        <v>491</v>
      </c>
      <c r="C9" s="240" t="s">
        <v>760</v>
      </c>
      <c r="D9" s="14">
        <v>0</v>
      </c>
      <c r="E9" s="14">
        <v>0</v>
      </c>
      <c r="F9" s="14">
        <v>0</v>
      </c>
      <c r="G9" s="14">
        <v>0</v>
      </c>
      <c r="H9" s="14">
        <v>0</v>
      </c>
      <c r="I9" s="14">
        <v>0</v>
      </c>
      <c r="J9" s="14">
        <v>0</v>
      </c>
      <c r="K9" s="14">
        <v>0</v>
      </c>
      <c r="L9" s="14">
        <v>0</v>
      </c>
      <c r="M9" s="14">
        <v>0</v>
      </c>
      <c r="N9" s="14">
        <v>0</v>
      </c>
      <c r="O9" s="14">
        <v>0</v>
      </c>
    </row>
    <row r="10" spans="2:18">
      <c r="B10" s="239" t="s">
        <v>761</v>
      </c>
      <c r="C10" s="240" t="s">
        <v>762</v>
      </c>
      <c r="D10" s="14">
        <v>13180633912</v>
      </c>
      <c r="E10" s="14">
        <v>13180633912</v>
      </c>
      <c r="F10" s="14">
        <v>0</v>
      </c>
      <c r="G10" s="14">
        <v>0</v>
      </c>
      <c r="H10" s="14">
        <v>0</v>
      </c>
      <c r="I10" s="14">
        <v>0</v>
      </c>
      <c r="J10" s="14">
        <v>0</v>
      </c>
      <c r="K10" s="14">
        <v>0</v>
      </c>
      <c r="L10" s="14">
        <v>0</v>
      </c>
      <c r="M10" s="14">
        <v>0</v>
      </c>
      <c r="N10" s="14">
        <v>0</v>
      </c>
      <c r="O10" s="14">
        <v>0</v>
      </c>
    </row>
    <row r="11" spans="2:18">
      <c r="B11" s="239" t="s">
        <v>763</v>
      </c>
      <c r="C11" s="240" t="s">
        <v>764</v>
      </c>
      <c r="D11" s="14">
        <v>1003315581</v>
      </c>
      <c r="E11" s="14">
        <v>1003315581</v>
      </c>
      <c r="F11" s="14">
        <v>0</v>
      </c>
      <c r="G11" s="14">
        <v>0</v>
      </c>
      <c r="H11" s="14">
        <v>0</v>
      </c>
      <c r="I11" s="14">
        <v>0</v>
      </c>
      <c r="J11" s="14">
        <v>0</v>
      </c>
      <c r="K11" s="14">
        <v>0</v>
      </c>
      <c r="L11" s="14">
        <v>0</v>
      </c>
      <c r="M11" s="14">
        <v>0</v>
      </c>
      <c r="N11" s="14">
        <v>0</v>
      </c>
      <c r="O11" s="14">
        <v>0</v>
      </c>
    </row>
    <row r="12" spans="2:18">
      <c r="B12" s="239" t="s">
        <v>765</v>
      </c>
      <c r="C12" s="240" t="s">
        <v>766</v>
      </c>
      <c r="D12" s="14">
        <v>330153</v>
      </c>
      <c r="E12" s="14">
        <v>330153</v>
      </c>
      <c r="F12" s="14">
        <v>0</v>
      </c>
      <c r="G12" s="14">
        <v>0</v>
      </c>
      <c r="H12" s="14">
        <v>0</v>
      </c>
      <c r="I12" s="14">
        <v>0</v>
      </c>
      <c r="J12" s="14">
        <v>0</v>
      </c>
      <c r="K12" s="14">
        <v>0</v>
      </c>
      <c r="L12" s="14">
        <v>0</v>
      </c>
      <c r="M12" s="14">
        <v>0</v>
      </c>
      <c r="N12" s="14">
        <v>0</v>
      </c>
      <c r="O12" s="14">
        <v>0</v>
      </c>
    </row>
    <row r="13" spans="2:18">
      <c r="B13" s="239" t="s">
        <v>767</v>
      </c>
      <c r="C13" s="240" t="s">
        <v>768</v>
      </c>
      <c r="D13" s="14">
        <v>976004685830</v>
      </c>
      <c r="E13" s="14">
        <v>972385065267</v>
      </c>
      <c r="F13" s="14">
        <v>3619620563</v>
      </c>
      <c r="G13" s="14">
        <v>13594668770</v>
      </c>
      <c r="H13" s="14">
        <v>11040867721</v>
      </c>
      <c r="I13" s="14">
        <v>769209385</v>
      </c>
      <c r="J13" s="14">
        <v>1328467372</v>
      </c>
      <c r="K13" s="14">
        <v>351791640</v>
      </c>
      <c r="L13" s="14">
        <v>104332652</v>
      </c>
      <c r="M13" s="14">
        <v>0</v>
      </c>
      <c r="N13" s="14">
        <v>0</v>
      </c>
      <c r="O13" s="14">
        <v>13594668770</v>
      </c>
    </row>
    <row r="14" spans="2:18">
      <c r="B14" s="239" t="s">
        <v>769</v>
      </c>
      <c r="C14" s="241" t="s">
        <v>1838</v>
      </c>
      <c r="D14" s="14">
        <v>430427103191</v>
      </c>
      <c r="E14" s="14">
        <v>426808702456</v>
      </c>
      <c r="F14" s="14">
        <v>3618400735</v>
      </c>
      <c r="G14" s="14">
        <v>12524926551</v>
      </c>
      <c r="H14" s="14">
        <v>10866797367</v>
      </c>
      <c r="I14" s="14">
        <v>749503368</v>
      </c>
      <c r="J14" s="14">
        <v>455317223</v>
      </c>
      <c r="K14" s="14">
        <v>348975941</v>
      </c>
      <c r="L14" s="14">
        <v>104332652</v>
      </c>
      <c r="M14" s="14">
        <v>0</v>
      </c>
      <c r="N14" s="14">
        <v>0</v>
      </c>
      <c r="O14" s="14">
        <v>12524926551</v>
      </c>
    </row>
    <row r="15" spans="2:18">
      <c r="B15" s="239" t="s">
        <v>771</v>
      </c>
      <c r="C15" s="240" t="s">
        <v>772</v>
      </c>
      <c r="D15" s="14">
        <v>884230837565</v>
      </c>
      <c r="E15" s="14">
        <v>880459601085</v>
      </c>
      <c r="F15" s="14">
        <v>3771236480</v>
      </c>
      <c r="G15" s="14">
        <v>6444503543</v>
      </c>
      <c r="H15" s="14">
        <v>4111608853</v>
      </c>
      <c r="I15" s="14">
        <v>1030814462</v>
      </c>
      <c r="J15" s="14">
        <v>842696298</v>
      </c>
      <c r="K15" s="14">
        <v>397176369</v>
      </c>
      <c r="L15" s="14">
        <v>59552850</v>
      </c>
      <c r="M15" s="14">
        <v>823646</v>
      </c>
      <c r="N15" s="14">
        <v>1831065</v>
      </c>
      <c r="O15" s="14">
        <v>6444503543</v>
      </c>
    </row>
    <row r="16" spans="2:18">
      <c r="B16" s="7" t="s">
        <v>773</v>
      </c>
      <c r="C16" s="7" t="s">
        <v>774</v>
      </c>
      <c r="D16" s="14">
        <v>156379450959.76523</v>
      </c>
      <c r="E16" s="14">
        <v>156379450959.76523</v>
      </c>
      <c r="F16" s="14">
        <v>0</v>
      </c>
      <c r="G16" s="14">
        <v>0</v>
      </c>
      <c r="H16" s="14">
        <v>0</v>
      </c>
      <c r="I16" s="14">
        <v>0</v>
      </c>
      <c r="J16" s="14">
        <v>0</v>
      </c>
      <c r="K16" s="14">
        <v>0</v>
      </c>
      <c r="L16" s="14">
        <v>0</v>
      </c>
      <c r="M16" s="14">
        <v>0</v>
      </c>
      <c r="N16" s="14">
        <v>0</v>
      </c>
      <c r="O16" s="14">
        <v>0</v>
      </c>
    </row>
    <row r="17" spans="2:15">
      <c r="B17" s="239" t="s">
        <v>775</v>
      </c>
      <c r="C17" s="240" t="s">
        <v>760</v>
      </c>
      <c r="D17" s="14">
        <v>0</v>
      </c>
      <c r="E17" s="14">
        <v>0</v>
      </c>
      <c r="F17" s="14">
        <v>0</v>
      </c>
      <c r="G17" s="14">
        <v>0</v>
      </c>
      <c r="H17" s="14">
        <v>0</v>
      </c>
      <c r="I17" s="14">
        <v>0</v>
      </c>
      <c r="J17" s="14">
        <v>0</v>
      </c>
      <c r="K17" s="14">
        <v>0</v>
      </c>
      <c r="L17" s="14">
        <v>0</v>
      </c>
      <c r="M17" s="14">
        <v>0</v>
      </c>
      <c r="N17" s="14">
        <v>0</v>
      </c>
      <c r="O17" s="14">
        <v>0</v>
      </c>
    </row>
    <row r="18" spans="2:15">
      <c r="B18" s="239" t="s">
        <v>776</v>
      </c>
      <c r="C18" s="240" t="s">
        <v>762</v>
      </c>
      <c r="D18" s="14">
        <v>149232988629.26999</v>
      </c>
      <c r="E18" s="14">
        <v>149232988629.26999</v>
      </c>
      <c r="F18" s="14">
        <v>0</v>
      </c>
      <c r="G18" s="14">
        <v>0</v>
      </c>
      <c r="H18" s="14">
        <v>0</v>
      </c>
      <c r="I18" s="14">
        <v>0</v>
      </c>
      <c r="J18" s="14">
        <v>0</v>
      </c>
      <c r="K18" s="14">
        <v>0</v>
      </c>
      <c r="L18" s="14">
        <v>0</v>
      </c>
      <c r="M18" s="14">
        <v>0</v>
      </c>
      <c r="N18" s="14">
        <v>0</v>
      </c>
      <c r="O18" s="14">
        <v>0</v>
      </c>
    </row>
    <row r="19" spans="2:15">
      <c r="B19" s="239" t="s">
        <v>777</v>
      </c>
      <c r="C19" s="240" t="s">
        <v>764</v>
      </c>
      <c r="D19" s="14">
        <v>496819978.68444401</v>
      </c>
      <c r="E19" s="14">
        <v>496819978.68444401</v>
      </c>
      <c r="F19" s="14">
        <v>0</v>
      </c>
      <c r="G19" s="14">
        <v>0</v>
      </c>
      <c r="H19" s="14">
        <v>0</v>
      </c>
      <c r="I19" s="14">
        <v>0</v>
      </c>
      <c r="J19" s="14">
        <v>0</v>
      </c>
      <c r="K19" s="14">
        <v>0</v>
      </c>
      <c r="L19" s="14">
        <v>0</v>
      </c>
      <c r="M19" s="14">
        <v>0</v>
      </c>
      <c r="N19" s="14">
        <v>0</v>
      </c>
      <c r="O19" s="14">
        <v>0</v>
      </c>
    </row>
    <row r="20" spans="2:15">
      <c r="B20" s="239" t="s">
        <v>778</v>
      </c>
      <c r="C20" s="240" t="s">
        <v>766</v>
      </c>
      <c r="D20" s="14">
        <v>0</v>
      </c>
      <c r="E20" s="14">
        <v>0</v>
      </c>
      <c r="F20" s="14">
        <v>0</v>
      </c>
      <c r="G20" s="14">
        <v>0</v>
      </c>
      <c r="H20" s="14">
        <v>0</v>
      </c>
      <c r="I20" s="14">
        <v>0</v>
      </c>
      <c r="J20" s="14">
        <v>0</v>
      </c>
      <c r="K20" s="14">
        <v>0</v>
      </c>
      <c r="L20" s="14">
        <v>0</v>
      </c>
      <c r="M20" s="14">
        <v>0</v>
      </c>
      <c r="N20" s="14">
        <v>0</v>
      </c>
      <c r="O20" s="14">
        <v>0</v>
      </c>
    </row>
    <row r="21" spans="2:15">
      <c r="B21" s="239" t="s">
        <v>779</v>
      </c>
      <c r="C21" s="240" t="s">
        <v>768</v>
      </c>
      <c r="D21" s="14">
        <v>6649642351.8107967</v>
      </c>
      <c r="E21" s="14">
        <v>6649642351.8107967</v>
      </c>
      <c r="F21" s="14">
        <v>0</v>
      </c>
      <c r="G21" s="14">
        <v>0</v>
      </c>
      <c r="H21" s="14">
        <v>0</v>
      </c>
      <c r="I21" s="14">
        <v>0</v>
      </c>
      <c r="J21" s="14">
        <v>0</v>
      </c>
      <c r="K21" s="14">
        <v>0</v>
      </c>
      <c r="L21" s="14">
        <v>0</v>
      </c>
      <c r="M21" s="14">
        <v>0</v>
      </c>
      <c r="N21" s="14">
        <v>0</v>
      </c>
      <c r="O21" s="14">
        <v>0</v>
      </c>
    </row>
    <row r="22" spans="2:15">
      <c r="B22" s="7" t="s">
        <v>780</v>
      </c>
      <c r="C22" s="7" t="s">
        <v>781</v>
      </c>
      <c r="D22" s="14">
        <v>303217419998</v>
      </c>
      <c r="E22" s="317"/>
      <c r="F22" s="317"/>
      <c r="G22" s="14">
        <v>496922201</v>
      </c>
      <c r="H22" s="317"/>
      <c r="I22" s="317"/>
      <c r="J22" s="317"/>
      <c r="K22" s="317"/>
      <c r="L22" s="317"/>
      <c r="M22" s="317"/>
      <c r="N22" s="317"/>
      <c r="O22" s="14">
        <v>496922201</v>
      </c>
    </row>
    <row r="23" spans="2:15">
      <c r="B23" s="239" t="s">
        <v>782</v>
      </c>
      <c r="C23" s="240" t="s">
        <v>760</v>
      </c>
      <c r="D23" s="14">
        <v>0</v>
      </c>
      <c r="E23" s="317"/>
      <c r="F23" s="317"/>
      <c r="G23" s="14">
        <v>0</v>
      </c>
      <c r="H23" s="317"/>
      <c r="I23" s="317"/>
      <c r="J23" s="317"/>
      <c r="K23" s="317"/>
      <c r="L23" s="317"/>
      <c r="M23" s="317"/>
      <c r="N23" s="317"/>
      <c r="O23" s="14">
        <v>0</v>
      </c>
    </row>
    <row r="24" spans="2:15">
      <c r="B24" s="239" t="s">
        <v>783</v>
      </c>
      <c r="C24" s="240" t="s">
        <v>762</v>
      </c>
      <c r="D24" s="14">
        <v>14830997943</v>
      </c>
      <c r="E24" s="317"/>
      <c r="F24" s="317"/>
      <c r="G24" s="14">
        <v>0</v>
      </c>
      <c r="H24" s="317"/>
      <c r="I24" s="317"/>
      <c r="J24" s="317"/>
      <c r="K24" s="317"/>
      <c r="L24" s="317"/>
      <c r="M24" s="317"/>
      <c r="N24" s="317"/>
      <c r="O24" s="14">
        <v>0</v>
      </c>
    </row>
    <row r="25" spans="2:15">
      <c r="B25" s="239" t="s">
        <v>784</v>
      </c>
      <c r="C25" s="240" t="s">
        <v>764</v>
      </c>
      <c r="D25" s="14">
        <v>3493903201</v>
      </c>
      <c r="E25" s="317"/>
      <c r="F25" s="317"/>
      <c r="G25" s="14">
        <v>0</v>
      </c>
      <c r="H25" s="317"/>
      <c r="I25" s="317"/>
      <c r="J25" s="317"/>
      <c r="K25" s="317"/>
      <c r="L25" s="317"/>
      <c r="M25" s="317"/>
      <c r="N25" s="317"/>
      <c r="O25" s="14">
        <v>0</v>
      </c>
    </row>
    <row r="26" spans="2:15">
      <c r="B26" s="239" t="s">
        <v>785</v>
      </c>
      <c r="C26" s="240" t="s">
        <v>766</v>
      </c>
      <c r="D26" s="14">
        <v>482099</v>
      </c>
      <c r="E26" s="317"/>
      <c r="F26" s="317"/>
      <c r="G26" s="14">
        <v>0</v>
      </c>
      <c r="H26" s="317"/>
      <c r="I26" s="317"/>
      <c r="J26" s="317"/>
      <c r="K26" s="317"/>
      <c r="L26" s="317"/>
      <c r="M26" s="317"/>
      <c r="N26" s="317"/>
      <c r="O26" s="14">
        <v>0</v>
      </c>
    </row>
    <row r="27" spans="2:15">
      <c r="B27" s="239" t="s">
        <v>786</v>
      </c>
      <c r="C27" s="240" t="s">
        <v>768</v>
      </c>
      <c r="D27" s="14">
        <v>237482862532</v>
      </c>
      <c r="E27" s="317"/>
      <c r="F27" s="317"/>
      <c r="G27" s="14">
        <v>426474780</v>
      </c>
      <c r="H27" s="317"/>
      <c r="I27" s="317"/>
      <c r="J27" s="317"/>
      <c r="K27" s="317"/>
      <c r="L27" s="317"/>
      <c r="M27" s="317"/>
      <c r="N27" s="317"/>
      <c r="O27" s="14">
        <v>426474780</v>
      </c>
    </row>
    <row r="28" spans="2:15">
      <c r="B28" s="239" t="s">
        <v>787</v>
      </c>
      <c r="C28" s="240" t="s">
        <v>772</v>
      </c>
      <c r="D28" s="14">
        <v>47409174223</v>
      </c>
      <c r="E28" s="317"/>
      <c r="F28" s="317"/>
      <c r="G28" s="14">
        <v>70447421</v>
      </c>
      <c r="H28" s="317"/>
      <c r="I28" s="317"/>
      <c r="J28" s="317"/>
      <c r="K28" s="317"/>
      <c r="L28" s="317"/>
      <c r="M28" s="317"/>
      <c r="N28" s="317"/>
      <c r="O28" s="14">
        <v>70447421</v>
      </c>
    </row>
    <row r="29" spans="2:15" ht="10.5">
      <c r="B29" s="121" t="s">
        <v>788</v>
      </c>
      <c r="C29" s="121" t="s">
        <v>125</v>
      </c>
      <c r="D29" s="69">
        <v>2494917062011.7651</v>
      </c>
      <c r="E29" s="69">
        <v>2184308784970.7651</v>
      </c>
      <c r="F29" s="69">
        <v>7390857043</v>
      </c>
      <c r="G29" s="69">
        <v>20536094514</v>
      </c>
      <c r="H29" s="69">
        <v>15152476574</v>
      </c>
      <c r="I29" s="69">
        <v>1800023847</v>
      </c>
      <c r="J29" s="69">
        <v>2171163670</v>
      </c>
      <c r="K29" s="69">
        <v>748968009</v>
      </c>
      <c r="L29" s="69">
        <v>163885502</v>
      </c>
      <c r="M29" s="69">
        <v>823646</v>
      </c>
      <c r="N29" s="69">
        <v>1831065</v>
      </c>
      <c r="O29" s="69">
        <v>20536094514</v>
      </c>
    </row>
  </sheetData>
  <mergeCells count="4">
    <mergeCell ref="D4:O4"/>
    <mergeCell ref="D5:F5"/>
    <mergeCell ref="G5:O5"/>
    <mergeCell ref="B4:C6"/>
  </mergeCells>
  <hyperlinks>
    <hyperlink ref="R2" location="Index!A1" display="Index" xr:uid="{F12772A6-73C9-40DC-BEDB-295AD7F6913B}"/>
  </hyperlinks>
  <pageMargins left="0.70866141732283472" right="0.70866141732283472" top="0.74803149606299213" bottom="0.74803149606299213" header="0.31496062992125984" footer="0.31496062992125984"/>
  <pageSetup paperSize="9" scale="90" orientation="landscape" r:id="rId1"/>
  <headerFooter>
    <oddHeader xml:space="preserve">&amp;CEN
</oddHeader>
    <oddFooter>&amp;C&amp;P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6D086-4BCC-488F-8DBD-EC6AC3C20961}">
  <sheetPr>
    <tabColor theme="4"/>
    <pageSetUpPr fitToPage="1"/>
  </sheetPr>
  <dimension ref="B2:K27"/>
  <sheetViews>
    <sheetView showGridLines="0" zoomScaleNormal="100" workbookViewId="0">
      <selection activeCell="M12" sqref="M12"/>
    </sheetView>
  </sheetViews>
  <sheetFormatPr defaultRowHeight="10"/>
  <cols>
    <col min="1" max="1" width="3.453125" style="3" customWidth="1"/>
    <col min="2" max="2" width="4.81640625" style="3" customWidth="1"/>
    <col min="3" max="3" width="40.08984375" style="3" customWidth="1"/>
    <col min="4" max="4" width="14.1796875" style="3" customWidth="1"/>
    <col min="5" max="6" width="14.26953125" style="3" customWidth="1"/>
    <col min="7" max="7" width="16.36328125" style="3" customWidth="1"/>
    <col min="8" max="8" width="14.26953125" style="3" customWidth="1"/>
    <col min="9" max="9" width="16.54296875" style="3" customWidth="1"/>
    <col min="10" max="10" width="8.7265625" style="3" customWidth="1"/>
    <col min="11" max="16384" width="8.7265625" style="3"/>
  </cols>
  <sheetData>
    <row r="2" spans="2:11" ht="10.5">
      <c r="B2" s="36" t="s">
        <v>816</v>
      </c>
      <c r="C2" s="271"/>
      <c r="D2" s="271"/>
      <c r="E2" s="271"/>
      <c r="F2" s="271"/>
      <c r="G2" s="271"/>
      <c r="H2" s="271"/>
      <c r="I2" s="271"/>
      <c r="J2" s="36"/>
      <c r="K2" s="68" t="s">
        <v>1686</v>
      </c>
    </row>
    <row r="3" spans="2:11">
      <c r="B3" s="82"/>
      <c r="E3" s="975"/>
      <c r="F3" s="975"/>
    </row>
    <row r="4" spans="2:11">
      <c r="B4" s="92"/>
      <c r="C4" s="242"/>
      <c r="D4" s="919" t="s">
        <v>817</v>
      </c>
      <c r="E4" s="919"/>
      <c r="F4" s="919"/>
      <c r="G4" s="919"/>
      <c r="H4" s="919" t="s">
        <v>811</v>
      </c>
      <c r="I4" s="919" t="s">
        <v>812</v>
      </c>
    </row>
    <row r="5" spans="2:11">
      <c r="B5" s="92"/>
      <c r="C5" s="968" t="s">
        <v>1871</v>
      </c>
      <c r="D5" s="136"/>
      <c r="E5" s="976" t="s">
        <v>813</v>
      </c>
      <c r="F5" s="968"/>
      <c r="G5" s="977" t="s">
        <v>818</v>
      </c>
      <c r="H5" s="919"/>
      <c r="I5" s="919"/>
    </row>
    <row r="6" spans="2:11">
      <c r="B6" s="92"/>
      <c r="C6" s="968"/>
      <c r="D6" s="223"/>
      <c r="E6" s="979"/>
      <c r="F6" s="978" t="s">
        <v>804</v>
      </c>
      <c r="G6" s="978"/>
      <c r="H6" s="919"/>
      <c r="I6" s="919"/>
    </row>
    <row r="7" spans="2:11">
      <c r="B7" s="92"/>
      <c r="C7" s="969"/>
      <c r="D7" s="138"/>
      <c r="E7" s="979"/>
      <c r="F7" s="978"/>
      <c r="G7" s="978"/>
      <c r="H7" s="919"/>
      <c r="I7" s="919"/>
    </row>
    <row r="8" spans="2:11">
      <c r="B8" s="225" t="s">
        <v>489</v>
      </c>
      <c r="C8" s="113" t="s">
        <v>819</v>
      </c>
      <c r="D8" s="14">
        <v>110999901425</v>
      </c>
      <c r="E8" s="244"/>
      <c r="F8" s="14">
        <v>599279808</v>
      </c>
      <c r="G8" s="245"/>
      <c r="H8" s="220">
        <v>-283182060</v>
      </c>
      <c r="I8" s="14">
        <v>0</v>
      </c>
    </row>
    <row r="9" spans="2:11">
      <c r="B9" s="246" t="s">
        <v>491</v>
      </c>
      <c r="C9" s="113" t="s">
        <v>820</v>
      </c>
      <c r="D9" s="14">
        <v>4173389206</v>
      </c>
      <c r="E9" s="244"/>
      <c r="F9" s="14">
        <v>0</v>
      </c>
      <c r="G9" s="245"/>
      <c r="H9" s="220">
        <v>-4990248</v>
      </c>
      <c r="I9" s="14">
        <v>0</v>
      </c>
    </row>
    <row r="10" spans="2:11">
      <c r="B10" s="246" t="s">
        <v>761</v>
      </c>
      <c r="C10" s="113" t="s">
        <v>821</v>
      </c>
      <c r="D10" s="14">
        <v>129621755906</v>
      </c>
      <c r="E10" s="244"/>
      <c r="F10" s="14">
        <v>3540352102</v>
      </c>
      <c r="G10" s="245"/>
      <c r="H10" s="220">
        <v>-1072319078</v>
      </c>
      <c r="I10" s="14">
        <v>0</v>
      </c>
    </row>
    <row r="11" spans="2:11">
      <c r="B11" s="246" t="s">
        <v>763</v>
      </c>
      <c r="C11" s="113" t="s">
        <v>822</v>
      </c>
      <c r="D11" s="14">
        <v>9164417569</v>
      </c>
      <c r="E11" s="244"/>
      <c r="F11" s="14">
        <v>0</v>
      </c>
      <c r="G11" s="245"/>
      <c r="H11" s="220">
        <v>-5484549</v>
      </c>
      <c r="I11" s="14">
        <v>0</v>
      </c>
    </row>
    <row r="12" spans="2:11">
      <c r="B12" s="246" t="s">
        <v>765</v>
      </c>
      <c r="C12" s="113" t="s">
        <v>823</v>
      </c>
      <c r="D12" s="14">
        <v>3361061815</v>
      </c>
      <c r="E12" s="244"/>
      <c r="F12" s="14">
        <v>0</v>
      </c>
      <c r="G12" s="245"/>
      <c r="H12" s="220">
        <v>-10923518</v>
      </c>
      <c r="I12" s="14">
        <v>0</v>
      </c>
    </row>
    <row r="13" spans="2:11">
      <c r="B13" s="246" t="s">
        <v>767</v>
      </c>
      <c r="C13" s="113" t="s">
        <v>824</v>
      </c>
      <c r="D13" s="14">
        <v>194833543759</v>
      </c>
      <c r="E13" s="244"/>
      <c r="F13" s="14">
        <v>751780052</v>
      </c>
      <c r="G13" s="245"/>
      <c r="H13" s="220">
        <v>-1522300663</v>
      </c>
      <c r="I13" s="14">
        <v>0</v>
      </c>
    </row>
    <row r="14" spans="2:11">
      <c r="B14" s="246" t="s">
        <v>769</v>
      </c>
      <c r="C14" s="113" t="s">
        <v>825</v>
      </c>
      <c r="D14" s="14">
        <v>60574468997</v>
      </c>
      <c r="E14" s="244"/>
      <c r="F14" s="14">
        <v>1689420967</v>
      </c>
      <c r="G14" s="245"/>
      <c r="H14" s="220">
        <v>-1029349136</v>
      </c>
      <c r="I14" s="14">
        <v>0</v>
      </c>
    </row>
    <row r="15" spans="2:11">
      <c r="B15" s="246" t="s">
        <v>771</v>
      </c>
      <c r="C15" s="113" t="s">
        <v>826</v>
      </c>
      <c r="D15" s="14">
        <v>29554076416</v>
      </c>
      <c r="E15" s="244"/>
      <c r="F15" s="14">
        <v>403137767</v>
      </c>
      <c r="G15" s="245"/>
      <c r="H15" s="220">
        <v>-162063569</v>
      </c>
      <c r="I15" s="14">
        <v>0</v>
      </c>
    </row>
    <row r="16" spans="2:11">
      <c r="B16" s="225" t="s">
        <v>773</v>
      </c>
      <c r="C16" s="113" t="s">
        <v>827</v>
      </c>
      <c r="D16" s="14">
        <v>52804177106</v>
      </c>
      <c r="E16" s="244"/>
      <c r="F16" s="14">
        <v>2729365617</v>
      </c>
      <c r="G16" s="245"/>
      <c r="H16" s="220">
        <v>-639606279</v>
      </c>
      <c r="I16" s="14">
        <v>0</v>
      </c>
    </row>
    <row r="17" spans="2:9">
      <c r="B17" s="246" t="s">
        <v>775</v>
      </c>
      <c r="C17" s="113" t="s">
        <v>828</v>
      </c>
      <c r="D17" s="14">
        <v>22173894245</v>
      </c>
      <c r="E17" s="244"/>
      <c r="F17" s="14">
        <v>9475385</v>
      </c>
      <c r="G17" s="245"/>
      <c r="H17" s="220">
        <v>-129084684</v>
      </c>
      <c r="I17" s="14">
        <v>0</v>
      </c>
    </row>
    <row r="18" spans="2:9">
      <c r="B18" s="246" t="s">
        <v>776</v>
      </c>
      <c r="C18" s="113" t="s">
        <v>829</v>
      </c>
      <c r="D18" s="14">
        <v>34418891005</v>
      </c>
      <c r="E18" s="244"/>
      <c r="F18" s="14">
        <v>113446509</v>
      </c>
      <c r="G18" s="245"/>
      <c r="H18" s="220">
        <v>-360153751</v>
      </c>
      <c r="I18" s="14">
        <v>0</v>
      </c>
    </row>
    <row r="19" spans="2:9">
      <c r="B19" s="246" t="s">
        <v>777</v>
      </c>
      <c r="C19" s="113" t="s">
        <v>830</v>
      </c>
      <c r="D19" s="14">
        <v>263138419423</v>
      </c>
      <c r="E19" s="244"/>
      <c r="F19" s="14">
        <v>2226964780</v>
      </c>
      <c r="G19" s="245"/>
      <c r="H19" s="220">
        <v>-1031353768</v>
      </c>
      <c r="I19" s="220">
        <v>-5225955</v>
      </c>
    </row>
    <row r="20" spans="2:9">
      <c r="B20" s="246" t="s">
        <v>778</v>
      </c>
      <c r="C20" s="113" t="s">
        <v>831</v>
      </c>
      <c r="D20" s="14">
        <v>5356741672</v>
      </c>
      <c r="E20" s="244"/>
      <c r="F20" s="14">
        <v>70798695</v>
      </c>
      <c r="G20" s="245"/>
      <c r="H20" s="220">
        <v>-52265619</v>
      </c>
      <c r="I20" s="14">
        <v>0</v>
      </c>
    </row>
    <row r="21" spans="2:9">
      <c r="B21" s="246" t="s">
        <v>779</v>
      </c>
      <c r="C21" s="113" t="s">
        <v>832</v>
      </c>
      <c r="D21" s="14">
        <v>54430372092</v>
      </c>
      <c r="E21" s="244"/>
      <c r="F21" s="14">
        <v>1232933862</v>
      </c>
      <c r="G21" s="245"/>
      <c r="H21" s="220">
        <v>-819197566</v>
      </c>
      <c r="I21" s="14">
        <v>0</v>
      </c>
    </row>
    <row r="22" spans="2:9">
      <c r="B22" s="225" t="s">
        <v>780</v>
      </c>
      <c r="C22" s="113" t="s">
        <v>833</v>
      </c>
      <c r="D22" s="14">
        <v>156176603</v>
      </c>
      <c r="E22" s="244"/>
      <c r="F22" s="14">
        <v>0</v>
      </c>
      <c r="G22" s="245"/>
      <c r="H22" s="220">
        <v>-5681863</v>
      </c>
      <c r="I22" s="14">
        <v>0</v>
      </c>
    </row>
    <row r="23" spans="2:9">
      <c r="B23" s="246" t="s">
        <v>782</v>
      </c>
      <c r="C23" s="113" t="s">
        <v>834</v>
      </c>
      <c r="D23" s="14">
        <v>1060079820</v>
      </c>
      <c r="E23" s="244"/>
      <c r="F23" s="14">
        <v>5271790</v>
      </c>
      <c r="G23" s="245"/>
      <c r="H23" s="220">
        <v>-14930165</v>
      </c>
      <c r="I23" s="14">
        <v>0</v>
      </c>
    </row>
    <row r="24" spans="2:9">
      <c r="B24" s="246" t="s">
        <v>783</v>
      </c>
      <c r="C24" s="113" t="s">
        <v>835</v>
      </c>
      <c r="D24" s="14">
        <v>4160675022</v>
      </c>
      <c r="E24" s="244"/>
      <c r="F24" s="14">
        <v>8757667</v>
      </c>
      <c r="G24" s="245"/>
      <c r="H24" s="220">
        <v>-24099411</v>
      </c>
      <c r="I24" s="14">
        <v>0</v>
      </c>
    </row>
    <row r="25" spans="2:9">
      <c r="B25" s="246" t="s">
        <v>784</v>
      </c>
      <c r="C25" s="113" t="s">
        <v>836</v>
      </c>
      <c r="D25" s="14">
        <v>5878164582</v>
      </c>
      <c r="E25" s="244"/>
      <c r="F25" s="14">
        <v>63846798</v>
      </c>
      <c r="G25" s="245"/>
      <c r="H25" s="220">
        <v>-93565253</v>
      </c>
      <c r="I25" s="14">
        <v>0</v>
      </c>
    </row>
    <row r="26" spans="2:9">
      <c r="B26" s="246" t="s">
        <v>785</v>
      </c>
      <c r="C26" s="113" t="s">
        <v>837</v>
      </c>
      <c r="D26" s="14">
        <v>3739148013</v>
      </c>
      <c r="E26" s="244"/>
      <c r="F26" s="14">
        <v>149836971</v>
      </c>
      <c r="G26" s="245"/>
      <c r="H26" s="220">
        <v>-24235852</v>
      </c>
      <c r="I26" s="14">
        <v>0</v>
      </c>
    </row>
    <row r="27" spans="2:9" ht="10.5">
      <c r="B27" s="247" t="s">
        <v>786</v>
      </c>
      <c r="C27" s="229" t="s">
        <v>125</v>
      </c>
      <c r="D27" s="69">
        <v>989599354676</v>
      </c>
      <c r="E27" s="541"/>
      <c r="F27" s="69">
        <v>13594668770</v>
      </c>
      <c r="G27" s="248"/>
      <c r="H27" s="221">
        <v>-7284787032</v>
      </c>
      <c r="I27" s="221">
        <v>-5225955</v>
      </c>
    </row>
  </sheetData>
  <mergeCells count="9">
    <mergeCell ref="E3:F3"/>
    <mergeCell ref="D4:G4"/>
    <mergeCell ref="H4:H7"/>
    <mergeCell ref="C5:C7"/>
    <mergeCell ref="I4:I7"/>
    <mergeCell ref="E5:F5"/>
    <mergeCell ref="G5:G7"/>
    <mergeCell ref="E6:E7"/>
    <mergeCell ref="F6:F7"/>
  </mergeCells>
  <hyperlinks>
    <hyperlink ref="K2" location="Index!A1" display="Index" xr:uid="{8D7DBC37-3CAB-47C8-80E9-54AB30898492}"/>
  </hyperlinks>
  <pageMargins left="0.70866141732283472" right="0.70866141732283472" top="0.74803149606299213" bottom="0.74803149606299213" header="0.31496062992125984" footer="0.31496062992125984"/>
  <pageSetup paperSize="9" scale="77" orientation="portrait" r:id="rId1"/>
  <headerFooter>
    <oddHeader xml:space="preserve">&amp;CEN
</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5B6C-0218-485B-A99F-A49E6CD0AAE1}">
  <sheetPr>
    <tabColor theme="4"/>
    <pageSetUpPr fitToPage="1"/>
  </sheetPr>
  <dimension ref="B2:G13"/>
  <sheetViews>
    <sheetView showGridLines="0" zoomScaleNormal="100" workbookViewId="0">
      <selection activeCell="K73" sqref="K73"/>
    </sheetView>
  </sheetViews>
  <sheetFormatPr defaultRowHeight="10"/>
  <cols>
    <col min="1" max="1" width="2.08984375" style="82" customWidth="1"/>
    <col min="2" max="2" width="4.1796875" style="82" customWidth="1"/>
    <col min="3" max="3" width="31.81640625" style="82" bestFit="1" customWidth="1"/>
    <col min="4" max="5" width="21.453125" style="82" customWidth="1"/>
    <col min="6" max="16384" width="8.7265625" style="82"/>
  </cols>
  <sheetData>
    <row r="2" spans="2:7" ht="10.5">
      <c r="B2" s="32" t="s">
        <v>1839</v>
      </c>
      <c r="C2" s="271"/>
      <c r="D2" s="271"/>
      <c r="E2" s="271"/>
      <c r="F2" s="271"/>
      <c r="G2" s="87" t="s">
        <v>1686</v>
      </c>
    </row>
    <row r="4" spans="2:7" ht="13" customHeight="1">
      <c r="C4" s="972" t="s">
        <v>1871</v>
      </c>
      <c r="D4" s="919" t="s">
        <v>1840</v>
      </c>
      <c r="E4" s="919"/>
    </row>
    <row r="5" spans="2:7" ht="14" customHeight="1">
      <c r="C5" s="972"/>
      <c r="D5" s="222" t="s">
        <v>838</v>
      </c>
      <c r="E5" s="111" t="s">
        <v>839</v>
      </c>
    </row>
    <row r="6" spans="2:7" ht="30">
      <c r="B6" s="6" t="s">
        <v>489</v>
      </c>
      <c r="C6" s="113" t="s">
        <v>1841</v>
      </c>
      <c r="D6" s="14">
        <v>1525353685</v>
      </c>
      <c r="E6" s="14">
        <v>0</v>
      </c>
    </row>
    <row r="7" spans="2:7" ht="30">
      <c r="B7" s="6" t="s">
        <v>491</v>
      </c>
      <c r="C7" s="113" t="s">
        <v>1842</v>
      </c>
      <c r="D7" s="14">
        <v>0</v>
      </c>
      <c r="E7" s="14">
        <v>0</v>
      </c>
    </row>
    <row r="8" spans="2:7">
      <c r="B8" s="249" t="s">
        <v>761</v>
      </c>
      <c r="C8" s="318" t="s">
        <v>840</v>
      </c>
      <c r="D8" s="14">
        <v>0</v>
      </c>
      <c r="E8" s="14">
        <v>0</v>
      </c>
    </row>
    <row r="9" spans="2:7">
      <c r="B9" s="249" t="s">
        <v>763</v>
      </c>
      <c r="C9" s="318" t="s">
        <v>841</v>
      </c>
      <c r="D9" s="14">
        <v>0</v>
      </c>
      <c r="E9" s="14">
        <v>0</v>
      </c>
    </row>
    <row r="10" spans="2:7">
      <c r="B10" s="249" t="s">
        <v>765</v>
      </c>
      <c r="C10" s="318" t="s">
        <v>842</v>
      </c>
      <c r="D10" s="14">
        <v>0</v>
      </c>
      <c r="E10" s="14">
        <v>0</v>
      </c>
    </row>
    <row r="11" spans="2:7">
      <c r="B11" s="249" t="s">
        <v>767</v>
      </c>
      <c r="C11" s="318" t="s">
        <v>843</v>
      </c>
      <c r="D11" s="14">
        <v>0</v>
      </c>
      <c r="E11" s="14">
        <v>0</v>
      </c>
    </row>
    <row r="12" spans="2:7">
      <c r="B12" s="249" t="s">
        <v>769</v>
      </c>
      <c r="C12" s="318" t="s">
        <v>844</v>
      </c>
      <c r="D12" s="14">
        <v>0</v>
      </c>
      <c r="E12" s="14">
        <v>0</v>
      </c>
    </row>
    <row r="13" spans="2:7" ht="10.5">
      <c r="B13" s="112" t="s">
        <v>771</v>
      </c>
      <c r="C13" s="319" t="s">
        <v>125</v>
      </c>
      <c r="D13" s="69">
        <v>1525353685</v>
      </c>
      <c r="E13" s="14">
        <v>0</v>
      </c>
    </row>
  </sheetData>
  <mergeCells count="2">
    <mergeCell ref="D4:E4"/>
    <mergeCell ref="C4:C5"/>
  </mergeCells>
  <hyperlinks>
    <hyperlink ref="G2" location="Index!A1" display="Index" xr:uid="{9DB3A18D-3D4F-4627-82FA-29D52F4CDF39}"/>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02C70-5362-4235-90FC-B58D0DC01D41}">
  <sheetPr>
    <tabColor theme="4"/>
    <pageSetUpPr fitToPage="1"/>
  </sheetPr>
  <dimension ref="B2:I8"/>
  <sheetViews>
    <sheetView showGridLines="0" zoomScaleNormal="100" workbookViewId="0">
      <selection activeCell="L11" sqref="L11:L12"/>
    </sheetView>
  </sheetViews>
  <sheetFormatPr defaultRowHeight="10"/>
  <cols>
    <col min="1" max="1" width="2.26953125" style="3" customWidth="1"/>
    <col min="2" max="2" width="19.54296875" style="3" customWidth="1"/>
    <col min="3" max="3" width="8.453125" style="3" customWidth="1"/>
    <col min="4" max="4" width="82.81640625" style="3" customWidth="1"/>
    <col min="5" max="16384" width="8.7265625" style="3"/>
  </cols>
  <sheetData>
    <row r="2" spans="2:9" ht="10.5">
      <c r="B2" s="32" t="s">
        <v>33</v>
      </c>
      <c r="C2" s="271"/>
      <c r="D2" s="271"/>
      <c r="E2" s="271"/>
      <c r="F2" s="271"/>
      <c r="G2" s="271"/>
      <c r="H2" s="271"/>
      <c r="I2" s="68" t="s">
        <v>1686</v>
      </c>
    </row>
    <row r="3" spans="2:9">
      <c r="C3" s="295"/>
    </row>
    <row r="4" spans="2:9" ht="30">
      <c r="B4" s="294" t="s">
        <v>845</v>
      </c>
      <c r="C4" s="111" t="s">
        <v>200</v>
      </c>
      <c r="D4" s="79" t="s">
        <v>846</v>
      </c>
      <c r="E4" s="980" t="s">
        <v>1857</v>
      </c>
      <c r="F4" s="980"/>
      <c r="G4" s="980"/>
    </row>
    <row r="5" spans="2:9">
      <c r="B5" s="294" t="s">
        <v>847</v>
      </c>
      <c r="C5" s="111" t="s">
        <v>203</v>
      </c>
      <c r="D5" s="294" t="s">
        <v>848</v>
      </c>
      <c r="E5" s="980"/>
      <c r="F5" s="980"/>
      <c r="G5" s="980"/>
    </row>
    <row r="6" spans="2:9" ht="21">
      <c r="B6" s="294" t="s">
        <v>1855</v>
      </c>
      <c r="C6" s="111" t="s">
        <v>1856</v>
      </c>
      <c r="D6" s="294" t="s">
        <v>849</v>
      </c>
      <c r="E6" s="980"/>
      <c r="F6" s="980"/>
      <c r="G6" s="980"/>
    </row>
    <row r="7" spans="2:9" ht="30">
      <c r="B7" s="294" t="s">
        <v>850</v>
      </c>
      <c r="C7" s="111" t="s">
        <v>214</v>
      </c>
      <c r="D7" s="294" t="s">
        <v>851</v>
      </c>
      <c r="E7" s="980"/>
      <c r="F7" s="980"/>
      <c r="G7" s="980"/>
    </row>
    <row r="8" spans="2:9" ht="20">
      <c r="B8" s="294" t="s">
        <v>852</v>
      </c>
      <c r="C8" s="111" t="s">
        <v>216</v>
      </c>
      <c r="D8" s="294" t="s">
        <v>853</v>
      </c>
      <c r="E8" s="980"/>
      <c r="F8" s="980"/>
      <c r="G8" s="980"/>
    </row>
  </sheetData>
  <mergeCells count="1">
    <mergeCell ref="E4:G8"/>
  </mergeCells>
  <hyperlinks>
    <hyperlink ref="I2" location="Index!A1" display="Index" xr:uid="{2405C170-BDEA-4938-94E4-949A23EDD821}"/>
  </hyperlinks>
  <pageMargins left="0.70866141732283472" right="0.70866141732283472" top="0.74803149606299213" bottom="0.74803149606299213" header="0.31496062992125984" footer="0.31496062992125984"/>
  <pageSetup paperSize="9" orientation="landscape" verticalDpi="1200" r:id="rId1"/>
  <headerFooter>
    <oddHeader>&amp;CEN</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7BC3C-B404-4670-95E1-B0EB818C331D}">
  <sheetPr>
    <tabColor theme="4"/>
    <pageSetUpPr autoPageBreaks="0" fitToPage="1"/>
  </sheetPr>
  <dimension ref="B2:J12"/>
  <sheetViews>
    <sheetView showGridLines="0" zoomScaleNormal="100" zoomScaleSheetLayoutView="100" zoomScalePageLayoutView="80" workbookViewId="0">
      <selection activeCell="C34" sqref="C34"/>
    </sheetView>
  </sheetViews>
  <sheetFormatPr defaultColWidth="9.1796875" defaultRowHeight="10"/>
  <cols>
    <col min="1" max="1" width="1.6328125" style="82" customWidth="1"/>
    <col min="2" max="2" width="5.1796875" style="82" customWidth="1"/>
    <col min="3" max="3" width="52.7265625" style="82" bestFit="1" customWidth="1"/>
    <col min="4" max="8" width="18.26953125" style="82" customWidth="1"/>
    <col min="9" max="9" width="12.90625" style="82" customWidth="1"/>
    <col min="10" max="16384" width="9.1796875" style="82"/>
  </cols>
  <sheetData>
    <row r="2" spans="2:10" ht="14.5">
      <c r="B2" s="321" t="s">
        <v>1843</v>
      </c>
      <c r="C2" s="322"/>
      <c r="D2" s="322"/>
      <c r="E2" s="322"/>
      <c r="F2" s="322"/>
      <c r="G2" s="322"/>
      <c r="H2" s="322"/>
      <c r="I2" s="323"/>
      <c r="J2" s="87" t="s">
        <v>1686</v>
      </c>
    </row>
    <row r="4" spans="2:10" ht="21">
      <c r="C4" s="154"/>
      <c r="D4" s="250" t="s">
        <v>854</v>
      </c>
      <c r="E4" s="251" t="s">
        <v>855</v>
      </c>
      <c r="F4" s="252"/>
      <c r="G4" s="252"/>
      <c r="H4" s="253"/>
    </row>
    <row r="5" spans="2:10" ht="21">
      <c r="C5" s="154"/>
      <c r="D5" s="254"/>
      <c r="E5" s="255"/>
      <c r="F5" s="250" t="s">
        <v>1844</v>
      </c>
      <c r="G5" s="251" t="s">
        <v>1845</v>
      </c>
      <c r="H5" s="256"/>
    </row>
    <row r="6" spans="2:10" ht="21">
      <c r="C6" s="154"/>
      <c r="D6" s="257"/>
      <c r="E6" s="258"/>
      <c r="F6" s="257"/>
      <c r="G6" s="258"/>
      <c r="H6" s="250" t="s">
        <v>1846</v>
      </c>
    </row>
    <row r="7" spans="2:10">
      <c r="C7" s="13" t="s">
        <v>1871</v>
      </c>
      <c r="D7" s="40" t="s">
        <v>80</v>
      </c>
      <c r="E7" s="259" t="s">
        <v>81</v>
      </c>
      <c r="F7" s="40" t="s">
        <v>82</v>
      </c>
      <c r="G7" s="259" t="s">
        <v>127</v>
      </c>
      <c r="H7" s="40" t="s">
        <v>128</v>
      </c>
    </row>
    <row r="8" spans="2:10">
      <c r="B8" s="40">
        <v>1</v>
      </c>
      <c r="C8" s="41" t="s">
        <v>759</v>
      </c>
      <c r="D8" s="14">
        <v>276004449911</v>
      </c>
      <c r="E8" s="14">
        <v>1779354913456</v>
      </c>
      <c r="F8" s="14">
        <v>1776564686792</v>
      </c>
      <c r="G8" s="14">
        <v>2790226664</v>
      </c>
      <c r="H8" s="14">
        <v>0</v>
      </c>
    </row>
    <row r="9" spans="2:10">
      <c r="B9" s="40">
        <v>2</v>
      </c>
      <c r="C9" s="41" t="s">
        <v>856</v>
      </c>
      <c r="D9" s="14">
        <v>156379450959.76523</v>
      </c>
      <c r="E9" s="14">
        <v>0</v>
      </c>
      <c r="F9" s="14">
        <v>0</v>
      </c>
      <c r="G9" s="14">
        <v>0</v>
      </c>
      <c r="H9" s="47" t="s">
        <v>857</v>
      </c>
    </row>
    <row r="10" spans="2:10">
      <c r="B10" s="40">
        <v>3</v>
      </c>
      <c r="C10" s="41" t="s">
        <v>125</v>
      </c>
      <c r="D10" s="14">
        <v>432383900870.76526</v>
      </c>
      <c r="E10" s="14">
        <v>1779354913456</v>
      </c>
      <c r="F10" s="14">
        <v>1776564686792</v>
      </c>
      <c r="G10" s="14">
        <v>2790226664</v>
      </c>
      <c r="H10" s="14">
        <v>0</v>
      </c>
    </row>
    <row r="11" spans="2:10">
      <c r="B11" s="40">
        <v>4</v>
      </c>
      <c r="C11" s="260" t="s">
        <v>858</v>
      </c>
      <c r="D11" s="14">
        <v>5008554668</v>
      </c>
      <c r="E11" s="14">
        <v>15030617645</v>
      </c>
      <c r="F11" s="14">
        <v>15006273516</v>
      </c>
      <c r="G11" s="14">
        <v>24344129</v>
      </c>
      <c r="H11" s="14">
        <v>0</v>
      </c>
    </row>
    <row r="12" spans="2:10">
      <c r="B12" s="17" t="s">
        <v>604</v>
      </c>
      <c r="C12" s="260" t="s">
        <v>859</v>
      </c>
      <c r="D12" s="14">
        <v>5008554668</v>
      </c>
      <c r="E12" s="14">
        <v>15030617645</v>
      </c>
      <c r="F12" s="47"/>
      <c r="G12" s="47"/>
      <c r="H12" s="47"/>
    </row>
  </sheetData>
  <hyperlinks>
    <hyperlink ref="J2" location="Index!A1" display="Index" xr:uid="{5800B600-55EF-4744-82E8-9D447FD8BFCE}"/>
  </hyperlinks>
  <pageMargins left="0.70866141732283472" right="0.70866141732283472" top="0.74803149606299213" bottom="0.74803149606299213" header="0.31496062992125984" footer="0.31496062992125984"/>
  <pageSetup paperSize="9" scale="68" orientation="landscape" r:id="rId1"/>
  <headerFooter>
    <oddHeader>&amp;CEN</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5FAC9-083B-4ECA-A49A-66CA104AC43A}">
  <sheetPr>
    <tabColor theme="4"/>
    <pageSetUpPr fitToPage="1"/>
  </sheetPr>
  <dimension ref="B2:G7"/>
  <sheetViews>
    <sheetView showGridLines="0" zoomScaleNormal="100" workbookViewId="0">
      <selection activeCell="E60" sqref="E60"/>
    </sheetView>
  </sheetViews>
  <sheetFormatPr defaultRowHeight="10"/>
  <cols>
    <col min="1" max="1" width="2.1796875" style="3" customWidth="1"/>
    <col min="2" max="2" width="15.6328125" style="3" customWidth="1"/>
    <col min="3" max="3" width="7.08984375" style="3" customWidth="1"/>
    <col min="4" max="4" width="99.81640625" style="3" customWidth="1"/>
    <col min="5" max="5" width="55.36328125" style="3" customWidth="1"/>
    <col min="6" max="6" width="5.90625" style="3" customWidth="1"/>
    <col min="7" max="16384" width="8.7265625" style="3"/>
  </cols>
  <sheetData>
    <row r="2" spans="2:7" ht="10.5" customHeight="1">
      <c r="B2" s="32" t="s">
        <v>860</v>
      </c>
      <c r="C2" s="32"/>
      <c r="D2" s="32"/>
      <c r="E2" s="32"/>
      <c r="F2" s="32"/>
      <c r="G2" s="68" t="s">
        <v>1686</v>
      </c>
    </row>
    <row r="3" spans="2:7">
      <c r="B3" s="324"/>
      <c r="C3" s="324"/>
      <c r="D3" s="82"/>
    </row>
    <row r="4" spans="2:7" ht="20">
      <c r="B4" s="294" t="s">
        <v>861</v>
      </c>
      <c r="C4" s="6" t="s">
        <v>200</v>
      </c>
      <c r="D4" s="113" t="s">
        <v>862</v>
      </c>
      <c r="E4" s="960" t="s">
        <v>1638</v>
      </c>
    </row>
    <row r="5" spans="2:7">
      <c r="B5" s="294" t="s">
        <v>863</v>
      </c>
      <c r="C5" s="6" t="s">
        <v>203</v>
      </c>
      <c r="D5" s="113" t="s">
        <v>864</v>
      </c>
      <c r="E5" s="981"/>
    </row>
    <row r="6" spans="2:7">
      <c r="B6" s="294" t="s">
        <v>865</v>
      </c>
      <c r="C6" s="6" t="s">
        <v>866</v>
      </c>
      <c r="D6" s="113" t="s">
        <v>867</v>
      </c>
      <c r="E6" s="981"/>
    </row>
    <row r="7" spans="2:7" ht="20">
      <c r="B7" s="79" t="s">
        <v>868</v>
      </c>
      <c r="C7" s="6" t="s">
        <v>214</v>
      </c>
      <c r="D7" s="113" t="s">
        <v>869</v>
      </c>
      <c r="E7" s="961"/>
    </row>
  </sheetData>
  <mergeCells count="1">
    <mergeCell ref="E4:E7"/>
  </mergeCells>
  <hyperlinks>
    <hyperlink ref="G2" location="Index!A1" display="Index" xr:uid="{0B40E407-F55E-4E14-A62A-5A1FF1D03C02}"/>
  </hyperlinks>
  <pageMargins left="0.70866141732283472" right="0.70866141732283472" top="0.74803149606299213" bottom="0.74803149606299213" header="0.31496062992125984" footer="0.31496062992125984"/>
  <pageSetup paperSize="9" scale="81" orientation="landscape" r:id="rId1"/>
  <headerFooter>
    <oddHeader>&amp;CEN</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AB633-0366-4542-B03E-A26A166E20F2}">
  <sheetPr>
    <tabColor theme="4"/>
    <pageSetUpPr fitToPage="1"/>
  </sheetPr>
  <dimension ref="B2:K32"/>
  <sheetViews>
    <sheetView showGridLines="0" zoomScaleNormal="100" zoomScalePageLayoutView="81" workbookViewId="0">
      <selection activeCell="I17" sqref="I17"/>
    </sheetView>
  </sheetViews>
  <sheetFormatPr defaultRowHeight="10"/>
  <cols>
    <col min="1" max="1" width="3.26953125" style="3" customWidth="1"/>
    <col min="2" max="2" width="7.54296875" style="4" customWidth="1"/>
    <col min="3" max="3" width="50.6328125" style="3" customWidth="1"/>
    <col min="4" max="4" width="14.54296875" style="3" customWidth="1"/>
    <col min="5" max="5" width="17.36328125" style="3" customWidth="1"/>
    <col min="6" max="6" width="16" style="3" customWidth="1"/>
    <col min="7" max="7" width="18.81640625" style="3" customWidth="1"/>
    <col min="8" max="8" width="16.26953125" style="3" customWidth="1"/>
    <col min="9" max="9" width="16.7265625" style="3" customWidth="1"/>
    <col min="10" max="16384" width="8.7265625" style="3"/>
  </cols>
  <sheetData>
    <row r="2" spans="2:11" ht="10.5">
      <c r="B2" s="32" t="s">
        <v>36</v>
      </c>
      <c r="C2" s="271"/>
      <c r="D2" s="271"/>
      <c r="E2" s="271"/>
      <c r="F2" s="271"/>
      <c r="G2" s="271"/>
      <c r="H2" s="271"/>
      <c r="I2" s="271"/>
      <c r="J2" s="271"/>
      <c r="K2" s="68" t="s">
        <v>1686</v>
      </c>
    </row>
    <row r="5" spans="2:11" ht="14.5" customHeight="1">
      <c r="B5" s="968" t="s">
        <v>1871</v>
      </c>
      <c r="C5" s="990" t="s">
        <v>870</v>
      </c>
      <c r="D5" s="982" t="s">
        <v>871</v>
      </c>
      <c r="E5" s="983"/>
      <c r="F5" s="984" t="s">
        <v>872</v>
      </c>
      <c r="G5" s="982"/>
      <c r="H5" s="985" t="s">
        <v>873</v>
      </c>
      <c r="I5" s="986"/>
    </row>
    <row r="6" spans="2:11" ht="21">
      <c r="B6" s="969"/>
      <c r="C6" s="991"/>
      <c r="D6" s="325" t="s">
        <v>814</v>
      </c>
      <c r="E6" s="188" t="s">
        <v>781</v>
      </c>
      <c r="F6" s="325" t="s">
        <v>814</v>
      </c>
      <c r="G6" s="188" t="s">
        <v>781</v>
      </c>
      <c r="H6" s="30" t="s">
        <v>874</v>
      </c>
      <c r="I6" s="30" t="s">
        <v>875</v>
      </c>
    </row>
    <row r="7" spans="2:11">
      <c r="B7" s="40">
        <v>1</v>
      </c>
      <c r="C7" s="542" t="s">
        <v>876</v>
      </c>
      <c r="D7" s="543">
        <v>265166.75478000002</v>
      </c>
      <c r="E7" s="543">
        <v>138.02740299999999</v>
      </c>
      <c r="F7" s="543">
        <v>265344.978252</v>
      </c>
      <c r="G7" s="543">
        <v>56.586390000000002</v>
      </c>
      <c r="H7" s="543">
        <v>10.696877000000001</v>
      </c>
      <c r="I7" s="550">
        <v>4.0304498635601531E-5</v>
      </c>
    </row>
    <row r="8" spans="2:11">
      <c r="B8" s="51">
        <v>2</v>
      </c>
      <c r="C8" s="545" t="s">
        <v>877</v>
      </c>
      <c r="D8" s="543">
        <v>17468.206779</v>
      </c>
      <c r="E8" s="543">
        <v>10987.712917999999</v>
      </c>
      <c r="F8" s="543">
        <v>17510.067219999997</v>
      </c>
      <c r="G8" s="543">
        <v>301.85910999999999</v>
      </c>
      <c r="H8" s="543">
        <v>5371.4367300000004</v>
      </c>
      <c r="I8" s="550">
        <v>0.3015640549193761</v>
      </c>
    </row>
    <row r="9" spans="2:11">
      <c r="B9" s="51" t="s">
        <v>878</v>
      </c>
      <c r="C9" s="545" t="s">
        <v>879</v>
      </c>
      <c r="D9" s="543">
        <v>12163.891095999999</v>
      </c>
      <c r="E9" s="543">
        <v>9876.5745289999995</v>
      </c>
      <c r="F9" s="543">
        <v>12191.235232999999</v>
      </c>
      <c r="G9" s="543">
        <v>261.75590299999999</v>
      </c>
      <c r="H9" s="543">
        <v>2693.4600340000002</v>
      </c>
      <c r="I9" s="550">
        <v>0.21629020727506607</v>
      </c>
    </row>
    <row r="10" spans="2:11">
      <c r="B10" s="51" t="s">
        <v>880</v>
      </c>
      <c r="C10" s="545" t="s">
        <v>881</v>
      </c>
      <c r="D10" s="543">
        <v>5304.3156829999998</v>
      </c>
      <c r="E10" s="543">
        <v>1111.138389</v>
      </c>
      <c r="F10" s="543">
        <v>5318.8319869999996</v>
      </c>
      <c r="G10" s="543">
        <v>40.103206999999998</v>
      </c>
      <c r="H10" s="543">
        <v>2677.9766960000002</v>
      </c>
      <c r="I10" s="550">
        <v>0.49972179156007168</v>
      </c>
    </row>
    <row r="11" spans="2:11">
      <c r="B11" s="51">
        <v>3</v>
      </c>
      <c r="C11" s="545" t="s">
        <v>882</v>
      </c>
      <c r="D11" s="543">
        <v>0</v>
      </c>
      <c r="E11" s="543">
        <v>0</v>
      </c>
      <c r="F11" s="543">
        <v>0</v>
      </c>
      <c r="G11" s="543">
        <v>0</v>
      </c>
      <c r="H11" s="543">
        <v>0</v>
      </c>
      <c r="I11" s="550"/>
    </row>
    <row r="12" spans="2:11">
      <c r="B12" s="51" t="s">
        <v>883</v>
      </c>
      <c r="C12" s="545" t="s">
        <v>884</v>
      </c>
      <c r="D12" s="543">
        <v>0</v>
      </c>
      <c r="E12" s="543">
        <v>0</v>
      </c>
      <c r="F12" s="543">
        <v>0</v>
      </c>
      <c r="G12" s="543">
        <v>0</v>
      </c>
      <c r="H12" s="543">
        <v>0</v>
      </c>
      <c r="I12" s="550"/>
    </row>
    <row r="13" spans="2:11">
      <c r="B13" s="51">
        <v>4</v>
      </c>
      <c r="C13" s="545" t="s">
        <v>609</v>
      </c>
      <c r="D13" s="543">
        <v>41131.454687999998</v>
      </c>
      <c r="E13" s="543">
        <v>2793.8024220000002</v>
      </c>
      <c r="F13" s="543">
        <v>41131.454687999998</v>
      </c>
      <c r="G13" s="543">
        <v>23.316004</v>
      </c>
      <c r="H13" s="543">
        <v>9000.0131409999995</v>
      </c>
      <c r="I13" s="550">
        <v>0.21868699520538201</v>
      </c>
    </row>
    <row r="14" spans="2:11">
      <c r="B14" s="51">
        <v>5</v>
      </c>
      <c r="C14" s="545" t="s">
        <v>603</v>
      </c>
      <c r="D14" s="543">
        <v>0</v>
      </c>
      <c r="E14" s="543">
        <v>0</v>
      </c>
      <c r="F14" s="543">
        <v>0</v>
      </c>
      <c r="G14" s="543">
        <v>0</v>
      </c>
      <c r="H14" s="543">
        <v>0</v>
      </c>
      <c r="I14" s="550"/>
    </row>
    <row r="15" spans="2:11">
      <c r="B15" s="51">
        <v>6</v>
      </c>
      <c r="C15" s="545" t="s">
        <v>615</v>
      </c>
      <c r="D15" s="543">
        <v>384418.06258899998</v>
      </c>
      <c r="E15" s="543">
        <v>108354.392551</v>
      </c>
      <c r="F15" s="543">
        <v>383191.04332300002</v>
      </c>
      <c r="G15" s="543">
        <v>34162.748538</v>
      </c>
      <c r="H15" s="543">
        <v>392079.47040599998</v>
      </c>
      <c r="I15" s="550">
        <v>0.93944149556590673</v>
      </c>
    </row>
    <row r="16" spans="2:11">
      <c r="B16" s="51">
        <v>6.1</v>
      </c>
      <c r="C16" s="545" t="s">
        <v>885</v>
      </c>
      <c r="D16" s="543">
        <v>0</v>
      </c>
      <c r="E16" s="543">
        <v>0</v>
      </c>
      <c r="F16" s="543">
        <v>0</v>
      </c>
      <c r="G16" s="543">
        <v>0</v>
      </c>
      <c r="H16" s="543">
        <v>0</v>
      </c>
      <c r="I16" s="550"/>
    </row>
    <row r="17" spans="2:9">
      <c r="B17" s="51">
        <v>7</v>
      </c>
      <c r="C17" s="546" t="s">
        <v>886</v>
      </c>
      <c r="D17" s="543">
        <v>24512.887917</v>
      </c>
      <c r="E17" s="543">
        <v>1754.8822359999999</v>
      </c>
      <c r="F17" s="543">
        <v>24512.887917</v>
      </c>
      <c r="G17" s="543">
        <v>877.44111799999996</v>
      </c>
      <c r="H17" s="543">
        <v>59725.525487999999</v>
      </c>
      <c r="I17" s="550">
        <v>2.3522942694310776</v>
      </c>
    </row>
    <row r="18" spans="2:9">
      <c r="B18" s="51" t="s">
        <v>887</v>
      </c>
      <c r="C18" s="546" t="s">
        <v>888</v>
      </c>
      <c r="D18" s="543">
        <v>0</v>
      </c>
      <c r="E18" s="543">
        <v>0</v>
      </c>
      <c r="F18" s="543">
        <v>0</v>
      </c>
      <c r="G18" s="543">
        <v>0</v>
      </c>
      <c r="H18" s="543">
        <v>0</v>
      </c>
      <c r="I18" s="550"/>
    </row>
    <row r="19" spans="2:9">
      <c r="B19" s="51" t="s">
        <v>889</v>
      </c>
      <c r="C19" s="546" t="s">
        <v>890</v>
      </c>
      <c r="D19" s="543">
        <v>24512.887917</v>
      </c>
      <c r="E19" s="543">
        <v>1754.8822359999999</v>
      </c>
      <c r="F19" s="543">
        <v>24512.887917</v>
      </c>
      <c r="G19" s="543">
        <v>877.44111799999996</v>
      </c>
      <c r="H19" s="543">
        <v>59725.525487999999</v>
      </c>
      <c r="I19" s="550">
        <v>2.3522942694310776</v>
      </c>
    </row>
    <row r="20" spans="2:9">
      <c r="B20" s="51">
        <v>8</v>
      </c>
      <c r="C20" s="545" t="s">
        <v>891</v>
      </c>
      <c r="D20" s="543">
        <v>81596.101775999996</v>
      </c>
      <c r="E20" s="543">
        <v>63457.111882999998</v>
      </c>
      <c r="F20" s="543">
        <v>81195.761226999995</v>
      </c>
      <c r="G20" s="543">
        <v>13941.817965</v>
      </c>
      <c r="H20" s="543">
        <v>62062.106905000001</v>
      </c>
      <c r="I20" s="550">
        <v>0.65234061484527173</v>
      </c>
    </row>
    <row r="21" spans="2:9">
      <c r="B21" s="51">
        <v>9</v>
      </c>
      <c r="C21" s="545" t="s">
        <v>892</v>
      </c>
      <c r="D21" s="543">
        <v>1369093.68882</v>
      </c>
      <c r="E21" s="543">
        <v>109850.41772300001</v>
      </c>
      <c r="F21" s="543">
        <v>1368003.6109300002</v>
      </c>
      <c r="G21" s="543">
        <v>43940.166391999999</v>
      </c>
      <c r="H21" s="543">
        <v>746880.62171700003</v>
      </c>
      <c r="I21" s="550">
        <v>0.52897334420325903</v>
      </c>
    </row>
    <row r="22" spans="2:9">
      <c r="B22" s="51">
        <v>9.1</v>
      </c>
      <c r="C22" s="545" t="s">
        <v>893</v>
      </c>
      <c r="D22" s="543">
        <v>828339.36442600004</v>
      </c>
      <c r="E22" s="543">
        <v>1409.1699550000001</v>
      </c>
      <c r="F22" s="543">
        <v>828330.09161700006</v>
      </c>
      <c r="G22" s="543">
        <v>563.66798200000005</v>
      </c>
      <c r="H22" s="543">
        <v>208311.72210000001</v>
      </c>
      <c r="I22" s="550">
        <v>0.25131293327721094</v>
      </c>
    </row>
    <row r="23" spans="2:9">
      <c r="B23" s="51">
        <v>9.1999999999999993</v>
      </c>
      <c r="C23" s="545" t="s">
        <v>894</v>
      </c>
      <c r="D23" s="543">
        <v>59502.948458999999</v>
      </c>
      <c r="E23" s="543">
        <v>1404.6592680000001</v>
      </c>
      <c r="F23" s="543">
        <v>59296.364830999999</v>
      </c>
      <c r="G23" s="543">
        <v>561.86370699999998</v>
      </c>
      <c r="H23" s="543">
        <v>17775.854357</v>
      </c>
      <c r="I23" s="550">
        <v>0.29696592751179224</v>
      </c>
    </row>
    <row r="24" spans="2:9">
      <c r="B24" s="51">
        <v>9.3000000000000007</v>
      </c>
      <c r="C24" s="545" t="s">
        <v>895</v>
      </c>
      <c r="D24" s="543">
        <v>65631.403241000007</v>
      </c>
      <c r="E24" s="543">
        <v>8315.0239180000008</v>
      </c>
      <c r="F24" s="543">
        <v>65631.311851999999</v>
      </c>
      <c r="G24" s="543">
        <v>3326.0095670000001</v>
      </c>
      <c r="H24" s="543">
        <v>43279.151469999997</v>
      </c>
      <c r="I24" s="550">
        <v>0.62762228258586583</v>
      </c>
    </row>
    <row r="25" spans="2:9">
      <c r="B25" s="51">
        <v>9.4</v>
      </c>
      <c r="C25" s="545" t="s">
        <v>896</v>
      </c>
      <c r="D25" s="543">
        <v>235361.93249100001</v>
      </c>
      <c r="E25" s="543">
        <v>8501.7373299999999</v>
      </c>
      <c r="F25" s="543">
        <v>234863.069869</v>
      </c>
      <c r="G25" s="543">
        <v>3400.6949319999999</v>
      </c>
      <c r="H25" s="543">
        <v>157378.78768000001</v>
      </c>
      <c r="I25" s="550">
        <v>0.66052338177164349</v>
      </c>
    </row>
    <row r="26" spans="2:9">
      <c r="B26" s="51">
        <v>9.5</v>
      </c>
      <c r="C26" s="545" t="s">
        <v>897</v>
      </c>
      <c r="D26" s="543">
        <v>180258.04020300001</v>
      </c>
      <c r="E26" s="543">
        <v>90219.827252000003</v>
      </c>
      <c r="F26" s="543">
        <v>179882.772761</v>
      </c>
      <c r="G26" s="543">
        <v>36087.930203999997</v>
      </c>
      <c r="H26" s="543">
        <v>320135.10610999999</v>
      </c>
      <c r="I26" s="550">
        <v>1.4823080247225975</v>
      </c>
    </row>
    <row r="27" spans="2:9">
      <c r="B27" s="51">
        <v>10</v>
      </c>
      <c r="C27" s="545" t="s">
        <v>617</v>
      </c>
      <c r="D27" s="543">
        <v>24110.702184999998</v>
      </c>
      <c r="E27" s="543">
        <v>1100.087111</v>
      </c>
      <c r="F27" s="543">
        <v>24033.250328999999</v>
      </c>
      <c r="G27" s="543">
        <v>131.058031</v>
      </c>
      <c r="H27" s="543">
        <v>31533.226976000002</v>
      </c>
      <c r="I27" s="550">
        <v>1.3049505289461554</v>
      </c>
    </row>
    <row r="28" spans="2:9">
      <c r="B28" s="51" t="s">
        <v>96</v>
      </c>
      <c r="C28" s="545" t="s">
        <v>898</v>
      </c>
      <c r="D28" s="543">
        <v>0</v>
      </c>
      <c r="E28" s="543">
        <v>0</v>
      </c>
      <c r="F28" s="543">
        <v>0</v>
      </c>
      <c r="G28" s="543">
        <v>0</v>
      </c>
      <c r="H28" s="543">
        <v>0</v>
      </c>
      <c r="I28" s="550"/>
    </row>
    <row r="29" spans="2:9">
      <c r="B29" s="51" t="s">
        <v>98</v>
      </c>
      <c r="C29" s="545" t="s">
        <v>899</v>
      </c>
      <c r="D29" s="543">
        <v>5278.6867069999998</v>
      </c>
      <c r="E29" s="543">
        <v>0</v>
      </c>
      <c r="F29" s="543">
        <v>5278.6867069999998</v>
      </c>
      <c r="G29" s="543">
        <v>0</v>
      </c>
      <c r="H29" s="543">
        <v>7571.8961650000001</v>
      </c>
      <c r="I29" s="550">
        <v>1.434428028274344</v>
      </c>
    </row>
    <row r="30" spans="2:9">
      <c r="B30" s="51" t="s">
        <v>900</v>
      </c>
      <c r="C30" s="545" t="s">
        <v>901</v>
      </c>
      <c r="D30" s="543">
        <v>28355.395777999998</v>
      </c>
      <c r="E30" s="543">
        <v>0</v>
      </c>
      <c r="F30" s="543">
        <v>28355.395777999998</v>
      </c>
      <c r="G30" s="543">
        <v>0</v>
      </c>
      <c r="H30" s="543">
        <v>28355.395777999998</v>
      </c>
      <c r="I30" s="550">
        <v>1</v>
      </c>
    </row>
    <row r="31" spans="2:9">
      <c r="B31" s="327">
        <v>11</v>
      </c>
      <c r="C31" s="987" t="s">
        <v>902</v>
      </c>
      <c r="D31" s="988"/>
      <c r="E31" s="988"/>
      <c r="F31" s="988"/>
      <c r="G31" s="988"/>
      <c r="H31" s="988"/>
      <c r="I31" s="989"/>
    </row>
    <row r="32" spans="2:9" ht="10.5">
      <c r="B32" s="328">
        <v>12</v>
      </c>
      <c r="C32" s="547" t="s">
        <v>903</v>
      </c>
      <c r="D32" s="548">
        <v>2241131.9420190002</v>
      </c>
      <c r="E32" s="548">
        <v>298436.43424699997</v>
      </c>
      <c r="F32" s="548">
        <v>2238557.1363710007</v>
      </c>
      <c r="G32" s="548">
        <v>93434.993547999984</v>
      </c>
      <c r="H32" s="548">
        <v>1342590.3901829999</v>
      </c>
      <c r="I32" s="551">
        <v>0.57572681011990956</v>
      </c>
    </row>
  </sheetData>
  <mergeCells count="6">
    <mergeCell ref="B5:B6"/>
    <mergeCell ref="D5:E5"/>
    <mergeCell ref="F5:G5"/>
    <mergeCell ref="H5:I5"/>
    <mergeCell ref="C31:I31"/>
    <mergeCell ref="C5:C6"/>
  </mergeCells>
  <hyperlinks>
    <hyperlink ref="K2" location="Index!A1" display="Index" xr:uid="{3656038B-71B7-466F-B893-0A747A526F84}"/>
  </hyperlinks>
  <pageMargins left="0.70866141732283472" right="0.70866141732283472" top="0.74803149606299213" bottom="0.74803149606299213" header="0.31496062992125984" footer="0.31496062992125984"/>
  <pageSetup paperSize="9" scale="58" orientation="landscape" r:id="rId1"/>
  <headerFooter>
    <oddHeader>&amp;CEN</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4"/>
    <pageSetUpPr fitToPage="1"/>
  </sheetPr>
  <dimension ref="B2:J57"/>
  <sheetViews>
    <sheetView showGridLines="0" zoomScaleNormal="100" zoomScalePageLayoutView="66" workbookViewId="0">
      <selection activeCell="B62" sqref="B62"/>
    </sheetView>
  </sheetViews>
  <sheetFormatPr defaultColWidth="9.1796875" defaultRowHeight="10"/>
  <cols>
    <col min="1" max="1" width="1.81640625" style="82" customWidth="1"/>
    <col min="2" max="2" width="8.453125" style="82" customWidth="1"/>
    <col min="3" max="3" width="66.1796875" style="82" customWidth="1"/>
    <col min="4" max="4" width="11.453125" style="82" customWidth="1"/>
    <col min="5" max="5" width="11" style="82" customWidth="1"/>
    <col min="6" max="6" width="10.54296875" style="82" customWidth="1"/>
    <col min="7" max="7" width="11.54296875" style="82" customWidth="1"/>
    <col min="8" max="8" width="10.54296875" style="82" customWidth="1"/>
    <col min="9" max="16384" width="9.1796875" style="82"/>
  </cols>
  <sheetData>
    <row r="2" spans="2:10" ht="12.5" customHeight="1">
      <c r="B2" s="36" t="s">
        <v>126</v>
      </c>
      <c r="C2" s="36"/>
      <c r="D2" s="36"/>
      <c r="E2" s="36"/>
      <c r="F2" s="36"/>
      <c r="G2" s="36"/>
      <c r="H2" s="36"/>
      <c r="I2" s="36"/>
      <c r="J2" s="87" t="s">
        <v>1686</v>
      </c>
    </row>
    <row r="5" spans="2:10" ht="10.5">
      <c r="B5" s="37"/>
      <c r="C5" s="19" t="s">
        <v>1871</v>
      </c>
      <c r="D5" s="38">
        <v>46022</v>
      </c>
      <c r="E5" s="38">
        <v>45930</v>
      </c>
      <c r="F5" s="38">
        <v>45838</v>
      </c>
      <c r="G5" s="38">
        <v>45747</v>
      </c>
      <c r="H5" s="38">
        <v>45657</v>
      </c>
    </row>
    <row r="6" spans="2:10" ht="10.5">
      <c r="B6" s="39"/>
      <c r="C6" s="837" t="s">
        <v>129</v>
      </c>
      <c r="D6" s="838"/>
      <c r="E6" s="838"/>
      <c r="F6" s="838"/>
      <c r="G6" s="838"/>
      <c r="H6" s="839"/>
    </row>
    <row r="7" spans="2:10">
      <c r="B7" s="40">
        <v>1</v>
      </c>
      <c r="C7" s="41" t="s">
        <v>130</v>
      </c>
      <c r="D7" s="42">
        <v>311806.48100999999</v>
      </c>
      <c r="E7" s="42">
        <v>306136.43136049999</v>
      </c>
      <c r="F7" s="42">
        <v>303126.94279100001</v>
      </c>
      <c r="G7" s="42">
        <v>298180.46809600003</v>
      </c>
      <c r="H7" s="42">
        <v>300976</v>
      </c>
    </row>
    <row r="8" spans="2:10">
      <c r="B8" s="40">
        <v>2</v>
      </c>
      <c r="C8" s="41" t="s">
        <v>131</v>
      </c>
      <c r="D8" s="42">
        <v>324555.08523099998</v>
      </c>
      <c r="E8" s="42">
        <v>318238.00075950002</v>
      </c>
      <c r="F8" s="42">
        <v>315419.25980599999</v>
      </c>
      <c r="G8" s="42">
        <v>311378.87340500002</v>
      </c>
      <c r="H8" s="42">
        <v>300976</v>
      </c>
    </row>
    <row r="9" spans="2:10">
      <c r="B9" s="40">
        <v>3</v>
      </c>
      <c r="C9" s="41" t="s">
        <v>132</v>
      </c>
      <c r="D9" s="42">
        <v>365656.13334</v>
      </c>
      <c r="E9" s="42">
        <v>358899.43152450002</v>
      </c>
      <c r="F9" s="42">
        <v>355291.711648</v>
      </c>
      <c r="G9" s="42">
        <v>350472.20157899999</v>
      </c>
      <c r="H9" s="42">
        <v>340939.03486900002</v>
      </c>
    </row>
    <row r="10" spans="2:10" ht="10.5">
      <c r="B10" s="43"/>
      <c r="C10" s="834" t="s">
        <v>133</v>
      </c>
      <c r="D10" s="835"/>
      <c r="E10" s="835"/>
      <c r="F10" s="835"/>
      <c r="G10" s="835"/>
      <c r="H10" s="836"/>
    </row>
    <row r="11" spans="2:10">
      <c r="B11" s="40">
        <v>4</v>
      </c>
      <c r="C11" s="41" t="s">
        <v>134</v>
      </c>
      <c r="D11" s="42">
        <v>1473032.509944475</v>
      </c>
      <c r="E11" s="42">
        <v>1493239.4768527003</v>
      </c>
      <c r="F11" s="42">
        <v>1483248.1010642378</v>
      </c>
      <c r="G11" s="42">
        <v>1485039</v>
      </c>
      <c r="H11" s="42">
        <v>1401041</v>
      </c>
    </row>
    <row r="12" spans="2:10">
      <c r="B12" s="40" t="s">
        <v>135</v>
      </c>
      <c r="C12" s="81" t="s">
        <v>136</v>
      </c>
      <c r="D12" s="42">
        <v>1473032.509944475</v>
      </c>
      <c r="E12" s="42">
        <v>1493239.4768527003</v>
      </c>
      <c r="F12" s="42">
        <v>1483248.1010642378</v>
      </c>
      <c r="G12" s="42">
        <v>1485039</v>
      </c>
      <c r="H12" s="42">
        <v>1401041</v>
      </c>
    </row>
    <row r="13" spans="2:10" ht="10.5">
      <c r="B13" s="43"/>
      <c r="C13" s="840" t="s">
        <v>1814</v>
      </c>
      <c r="D13" s="841"/>
      <c r="E13" s="841"/>
      <c r="F13" s="841"/>
      <c r="G13" s="841"/>
      <c r="H13" s="842"/>
    </row>
    <row r="14" spans="2:10">
      <c r="B14" s="40">
        <v>5</v>
      </c>
      <c r="C14" s="44" t="s">
        <v>1815</v>
      </c>
      <c r="D14" s="45">
        <v>0.21167657801507267</v>
      </c>
      <c r="E14" s="45">
        <v>0.20501495982797313</v>
      </c>
      <c r="F14" s="45">
        <v>0.20436698524913327</v>
      </c>
      <c r="G14" s="45">
        <v>0.20079</v>
      </c>
      <c r="H14" s="45">
        <v>0.215</v>
      </c>
    </row>
    <row r="15" spans="2:10" s="92" customFormat="1">
      <c r="B15" s="47" t="s">
        <v>138</v>
      </c>
      <c r="C15" s="48" t="s">
        <v>102</v>
      </c>
      <c r="D15" s="454"/>
      <c r="E15" s="454"/>
      <c r="F15" s="454"/>
      <c r="G15" s="454"/>
      <c r="H15" s="454"/>
    </row>
    <row r="16" spans="2:10" s="92" customFormat="1">
      <c r="B16" s="40" t="s">
        <v>139</v>
      </c>
      <c r="C16" s="44" t="s">
        <v>140</v>
      </c>
      <c r="D16" s="455"/>
      <c r="E16" s="455"/>
      <c r="F16" s="455"/>
      <c r="G16" s="455"/>
      <c r="H16" s="455"/>
    </row>
    <row r="17" spans="2:8" s="92" customFormat="1">
      <c r="B17" s="40">
        <v>6</v>
      </c>
      <c r="C17" s="44" t="s">
        <v>141</v>
      </c>
      <c r="D17" s="45">
        <v>0.22033124390664932</v>
      </c>
      <c r="E17" s="45">
        <v>0.21311919869025292</v>
      </c>
      <c r="F17" s="45">
        <v>0.21265441673559882</v>
      </c>
      <c r="G17" s="45">
        <v>0.209677</v>
      </c>
      <c r="H17" s="45">
        <v>0.215</v>
      </c>
    </row>
    <row r="18" spans="2:8" s="92" customFormat="1">
      <c r="B18" s="47" t="s">
        <v>142</v>
      </c>
      <c r="C18" s="48" t="s">
        <v>102</v>
      </c>
      <c r="D18" s="454"/>
      <c r="E18" s="454"/>
      <c r="F18" s="454"/>
      <c r="G18" s="454"/>
      <c r="H18" s="454"/>
    </row>
    <row r="19" spans="2:8" s="92" customFormat="1">
      <c r="B19" s="40" t="s">
        <v>143</v>
      </c>
      <c r="C19" s="50" t="s">
        <v>144</v>
      </c>
      <c r="D19" s="456"/>
      <c r="E19" s="455"/>
      <c r="F19" s="455"/>
      <c r="G19" s="455"/>
      <c r="H19" s="455"/>
    </row>
    <row r="20" spans="2:8" s="92" customFormat="1">
      <c r="B20" s="51">
        <v>7</v>
      </c>
      <c r="C20" s="52" t="s">
        <v>145</v>
      </c>
      <c r="D20" s="53">
        <v>0.24823357995933379</v>
      </c>
      <c r="E20" s="53">
        <v>0.2403495467993868</v>
      </c>
      <c r="F20" s="53">
        <v>0.2395362659780764</v>
      </c>
      <c r="G20" s="53">
        <v>0.23600199999999999</v>
      </c>
      <c r="H20" s="53">
        <v>0.24334687922219411</v>
      </c>
    </row>
    <row r="21" spans="2:8" s="92" customFormat="1">
      <c r="B21" s="47" t="s">
        <v>146</v>
      </c>
      <c r="C21" s="48" t="s">
        <v>102</v>
      </c>
      <c r="D21" s="454"/>
      <c r="E21" s="454"/>
      <c r="F21" s="454"/>
      <c r="G21" s="454"/>
      <c r="H21" s="454"/>
    </row>
    <row r="22" spans="2:8" s="92" customFormat="1">
      <c r="B22" s="40" t="s">
        <v>147</v>
      </c>
      <c r="C22" s="44" t="s">
        <v>148</v>
      </c>
      <c r="D22" s="49"/>
      <c r="E22" s="49"/>
      <c r="F22" s="49"/>
      <c r="G22" s="49"/>
      <c r="H22" s="49"/>
    </row>
    <row r="23" spans="2:8" s="92" customFormat="1" ht="10.5">
      <c r="B23" s="54"/>
      <c r="C23" s="843" t="s">
        <v>149</v>
      </c>
      <c r="D23" s="844"/>
      <c r="E23" s="844"/>
      <c r="F23" s="844"/>
      <c r="G23" s="844"/>
      <c r="H23" s="845"/>
    </row>
    <row r="24" spans="2:8">
      <c r="B24" s="40" t="s">
        <v>150</v>
      </c>
      <c r="C24" s="20" t="s">
        <v>151</v>
      </c>
      <c r="D24" s="45">
        <v>2.5000000000000008E-2</v>
      </c>
      <c r="E24" s="45">
        <v>2.5000000000000008E-2</v>
      </c>
      <c r="F24" s="45">
        <v>2.5000000000000008E-2</v>
      </c>
      <c r="G24" s="45">
        <v>2.5000000000000001E-2</v>
      </c>
      <c r="H24" s="45">
        <v>2.5000000000000001E-2</v>
      </c>
    </row>
    <row r="25" spans="2:8">
      <c r="B25" s="40" t="s">
        <v>152</v>
      </c>
      <c r="C25" s="20" t="s">
        <v>153</v>
      </c>
      <c r="D25" s="45">
        <v>1.3999999999999999E-2</v>
      </c>
      <c r="E25" s="45">
        <v>1.3999999999999999E-2</v>
      </c>
      <c r="F25" s="45">
        <v>1.3999999999999999E-2</v>
      </c>
      <c r="G25" s="45">
        <v>1.4E-2</v>
      </c>
      <c r="H25" s="45">
        <v>1.4E-2</v>
      </c>
    </row>
    <row r="26" spans="2:8">
      <c r="B26" s="40" t="s">
        <v>154</v>
      </c>
      <c r="C26" s="20" t="s">
        <v>155</v>
      </c>
      <c r="D26" s="45">
        <v>1.9000000000000003E-2</v>
      </c>
      <c r="E26" s="45">
        <v>1.9000000000000003E-2</v>
      </c>
      <c r="F26" s="45">
        <v>1.9000000000000003E-2</v>
      </c>
      <c r="G26" s="45">
        <v>1.9E-2</v>
      </c>
      <c r="H26" s="45">
        <v>1.9E-2</v>
      </c>
    </row>
    <row r="27" spans="2:8">
      <c r="B27" s="40" t="s">
        <v>156</v>
      </c>
      <c r="C27" s="20" t="s">
        <v>157</v>
      </c>
      <c r="D27" s="45">
        <v>0.10500000000000001</v>
      </c>
      <c r="E27" s="45">
        <v>0.10500000000000001</v>
      </c>
      <c r="F27" s="45">
        <v>0.10500000000000001</v>
      </c>
      <c r="G27" s="45">
        <v>0.105</v>
      </c>
      <c r="H27" s="45">
        <v>0.105</v>
      </c>
    </row>
    <row r="28" spans="2:8" ht="10.5">
      <c r="B28" s="43"/>
      <c r="C28" s="846" t="s">
        <v>158</v>
      </c>
      <c r="D28" s="847"/>
      <c r="E28" s="847"/>
      <c r="F28" s="847"/>
      <c r="G28" s="847"/>
      <c r="H28" s="848"/>
    </row>
    <row r="29" spans="2:8">
      <c r="B29" s="40">
        <v>8</v>
      </c>
      <c r="C29" s="41" t="s">
        <v>159</v>
      </c>
      <c r="D29" s="45">
        <v>2.5000000000000001E-2</v>
      </c>
      <c r="E29" s="45">
        <v>2.5000000000000001E-2</v>
      </c>
      <c r="F29" s="45">
        <v>2.5000000000000001E-2</v>
      </c>
      <c r="G29" s="45">
        <v>2.5000000000000001E-2</v>
      </c>
      <c r="H29" s="45">
        <v>2.5000000000000001E-2</v>
      </c>
    </row>
    <row r="30" spans="2:8" ht="20">
      <c r="B30" s="40" t="s">
        <v>92</v>
      </c>
      <c r="C30" s="41" t="s">
        <v>160</v>
      </c>
      <c r="D30" s="45"/>
      <c r="E30" s="45"/>
      <c r="F30" s="45"/>
      <c r="G30" s="45" t="s">
        <v>137</v>
      </c>
      <c r="H30" s="45" t="s">
        <v>137</v>
      </c>
    </row>
    <row r="31" spans="2:8">
      <c r="B31" s="40">
        <v>9</v>
      </c>
      <c r="C31" s="41" t="s">
        <v>161</v>
      </c>
      <c r="D31" s="45">
        <v>2.4479999999999998E-2</v>
      </c>
      <c r="E31" s="45">
        <v>2.4626000000000002E-2</v>
      </c>
      <c r="F31" s="45">
        <v>2.4625999999999995E-2</v>
      </c>
      <c r="G31" s="45">
        <v>2.4691999999999999E-2</v>
      </c>
      <c r="H31" s="45">
        <v>2.4639999999999999E-2</v>
      </c>
    </row>
    <row r="32" spans="2:8" s="93" customFormat="1">
      <c r="B32" s="40" t="s">
        <v>162</v>
      </c>
      <c r="C32" s="41" t="s">
        <v>163</v>
      </c>
      <c r="D32" s="45">
        <v>1.9230000000000001E-2</v>
      </c>
      <c r="E32" s="45">
        <v>1.9206999999999998E-2</v>
      </c>
      <c r="F32" s="45">
        <v>1.9206999999999998E-2</v>
      </c>
      <c r="G32" s="45">
        <v>1.9327E-2</v>
      </c>
      <c r="H32" s="45">
        <v>1.9380000000000001E-2</v>
      </c>
    </row>
    <row r="33" spans="2:8" s="93" customFormat="1">
      <c r="B33" s="40">
        <v>10</v>
      </c>
      <c r="C33" s="41" t="s">
        <v>164</v>
      </c>
      <c r="D33" s="45"/>
      <c r="E33" s="45"/>
      <c r="F33" s="45"/>
      <c r="G33" s="45" t="s">
        <v>137</v>
      </c>
      <c r="H33" s="45" t="s">
        <v>137</v>
      </c>
    </row>
    <row r="34" spans="2:8" s="93" customFormat="1">
      <c r="B34" s="40" t="s">
        <v>96</v>
      </c>
      <c r="C34" s="20" t="s">
        <v>165</v>
      </c>
      <c r="D34" s="45">
        <v>3.0000000000000002E-2</v>
      </c>
      <c r="E34" s="45">
        <v>2.9999999999999995E-2</v>
      </c>
      <c r="F34" s="45">
        <v>0.03</v>
      </c>
      <c r="G34" s="45">
        <v>0.03</v>
      </c>
      <c r="H34" s="45">
        <v>0.03</v>
      </c>
    </row>
    <row r="35" spans="2:8" s="93" customFormat="1">
      <c r="B35" s="40">
        <v>11</v>
      </c>
      <c r="C35" s="41" t="s">
        <v>166</v>
      </c>
      <c r="D35" s="45">
        <v>9.8710000000000006E-2</v>
      </c>
      <c r="E35" s="45">
        <v>9.8833000000000004E-2</v>
      </c>
      <c r="F35" s="45">
        <v>9.8833000000000004E-2</v>
      </c>
      <c r="G35" s="45">
        <v>9.9019999999999997E-2</v>
      </c>
      <c r="H35" s="45">
        <v>9.9019999999999997E-2</v>
      </c>
    </row>
    <row r="36" spans="2:8" s="93" customFormat="1">
      <c r="B36" s="40" t="s">
        <v>167</v>
      </c>
      <c r="C36" s="41" t="s">
        <v>168</v>
      </c>
      <c r="D36" s="45">
        <v>0.20371</v>
      </c>
      <c r="E36" s="45">
        <v>0.20383300000000001</v>
      </c>
      <c r="F36" s="45">
        <v>0.20383300000000001</v>
      </c>
      <c r="G36" s="45">
        <v>0.20402000000000001</v>
      </c>
      <c r="H36" s="45">
        <v>0.20402000000000001</v>
      </c>
    </row>
    <row r="37" spans="2:8" s="93" customFormat="1">
      <c r="B37" s="40">
        <v>12</v>
      </c>
      <c r="C37" s="41" t="s">
        <v>169</v>
      </c>
      <c r="D37" s="45">
        <v>0.14133124390675467</v>
      </c>
      <c r="E37" s="45">
        <v>0.13411919869025293</v>
      </c>
      <c r="F37" s="45">
        <v>0.13365441673559883</v>
      </c>
      <c r="G37" s="45">
        <v>0.13067724</v>
      </c>
      <c r="H37" s="45">
        <v>0.135823</v>
      </c>
    </row>
    <row r="38" spans="2:8" ht="10.5">
      <c r="B38" s="43"/>
      <c r="C38" s="834" t="s">
        <v>170</v>
      </c>
      <c r="D38" s="835"/>
      <c r="E38" s="835"/>
      <c r="F38" s="835"/>
      <c r="G38" s="835"/>
      <c r="H38" s="836"/>
    </row>
    <row r="39" spans="2:8">
      <c r="B39" s="40">
        <v>13</v>
      </c>
      <c r="C39" s="56" t="s">
        <v>171</v>
      </c>
      <c r="D39" s="42">
        <v>2385862.0203637998</v>
      </c>
      <c r="E39" s="42">
        <v>2366335.9354149071</v>
      </c>
      <c r="F39" s="42">
        <v>2389413.8000470712</v>
      </c>
      <c r="G39" s="42">
        <v>2333431.8292886</v>
      </c>
      <c r="H39" s="42">
        <v>2272079.2229777998</v>
      </c>
    </row>
    <row r="40" spans="2:8">
      <c r="B40" s="17">
        <v>14</v>
      </c>
      <c r="C40" s="57" t="s">
        <v>172</v>
      </c>
      <c r="D40" s="45">
        <v>0.13603262990980147</v>
      </c>
      <c r="E40" s="45">
        <v>0.13448555464894335</v>
      </c>
      <c r="F40" s="45">
        <v>0.13200696329777048</v>
      </c>
      <c r="G40" s="45">
        <v>0.13344245565550999</v>
      </c>
      <c r="H40" s="45">
        <v>0.13246729616300038</v>
      </c>
    </row>
    <row r="41" spans="2:8" ht="10.5">
      <c r="B41" s="43"/>
      <c r="C41" s="846" t="s">
        <v>173</v>
      </c>
      <c r="D41" s="847"/>
      <c r="E41" s="847"/>
      <c r="F41" s="847"/>
      <c r="G41" s="847"/>
      <c r="H41" s="848"/>
    </row>
    <row r="42" spans="2:8">
      <c r="B42" s="17" t="s">
        <v>174</v>
      </c>
      <c r="C42" s="20" t="s">
        <v>175</v>
      </c>
      <c r="D42" s="45">
        <v>0</v>
      </c>
      <c r="E42" s="45">
        <v>0</v>
      </c>
      <c r="F42" s="45">
        <v>0</v>
      </c>
      <c r="G42" s="45">
        <v>0</v>
      </c>
      <c r="H42" s="45">
        <v>0</v>
      </c>
    </row>
    <row r="43" spans="2:8">
      <c r="B43" s="17" t="s">
        <v>176</v>
      </c>
      <c r="C43" s="20" t="s">
        <v>153</v>
      </c>
      <c r="D43" s="45">
        <v>0</v>
      </c>
      <c r="E43" s="45">
        <v>0</v>
      </c>
      <c r="F43" s="45">
        <v>0</v>
      </c>
      <c r="G43" s="45">
        <v>0</v>
      </c>
      <c r="H43" s="45">
        <v>0</v>
      </c>
    </row>
    <row r="44" spans="2:8">
      <c r="B44" s="17" t="s">
        <v>177</v>
      </c>
      <c r="C44" s="20" t="s">
        <v>178</v>
      </c>
      <c r="D44" s="45">
        <v>0.03</v>
      </c>
      <c r="E44" s="45">
        <v>0.03</v>
      </c>
      <c r="F44" s="45">
        <v>0.03</v>
      </c>
      <c r="G44" s="45">
        <v>0.03</v>
      </c>
      <c r="H44" s="45">
        <v>0.03</v>
      </c>
    </row>
    <row r="45" spans="2:8" ht="10.5">
      <c r="B45" s="43"/>
      <c r="C45" s="846" t="s">
        <v>179</v>
      </c>
      <c r="D45" s="847"/>
      <c r="E45" s="847"/>
      <c r="F45" s="847"/>
      <c r="G45" s="847"/>
      <c r="H45" s="848"/>
    </row>
    <row r="46" spans="2:8">
      <c r="B46" s="17" t="s">
        <v>180</v>
      </c>
      <c r="C46" s="58" t="s">
        <v>181</v>
      </c>
      <c r="D46" s="45">
        <v>0</v>
      </c>
      <c r="E46" s="45">
        <v>0</v>
      </c>
      <c r="F46" s="45">
        <v>0</v>
      </c>
      <c r="G46" s="45">
        <v>0</v>
      </c>
      <c r="H46" s="45">
        <v>0</v>
      </c>
    </row>
    <row r="47" spans="2:8">
      <c r="B47" s="17" t="s">
        <v>182</v>
      </c>
      <c r="C47" s="58" t="s">
        <v>183</v>
      </c>
      <c r="D47" s="45">
        <v>0.03</v>
      </c>
      <c r="E47" s="45">
        <v>0.03</v>
      </c>
      <c r="F47" s="45">
        <v>0.03</v>
      </c>
      <c r="G47" s="45">
        <v>0.03</v>
      </c>
      <c r="H47" s="45">
        <v>0.03</v>
      </c>
    </row>
    <row r="48" spans="2:8" ht="10.5">
      <c r="B48" s="43"/>
      <c r="C48" s="834" t="s">
        <v>184</v>
      </c>
      <c r="D48" s="835"/>
      <c r="E48" s="835"/>
      <c r="F48" s="835"/>
      <c r="G48" s="835"/>
      <c r="H48" s="836"/>
    </row>
    <row r="49" spans="2:8">
      <c r="B49" s="40">
        <v>15</v>
      </c>
      <c r="C49" s="56" t="s">
        <v>185</v>
      </c>
      <c r="D49" s="42">
        <v>261880.09764392886</v>
      </c>
      <c r="E49" s="42">
        <v>253703.40649175877</v>
      </c>
      <c r="F49" s="42">
        <v>247109.15480489659</v>
      </c>
      <c r="G49" s="42">
        <v>243010.56304290224</v>
      </c>
      <c r="H49" s="42">
        <v>238263.03483296718</v>
      </c>
    </row>
    <row r="50" spans="2:8">
      <c r="B50" s="17" t="s">
        <v>186</v>
      </c>
      <c r="C50" s="57" t="s">
        <v>187</v>
      </c>
      <c r="D50" s="42">
        <v>233818.49277639418</v>
      </c>
      <c r="E50" s="42">
        <v>236066.86974981299</v>
      </c>
      <c r="F50" s="42">
        <v>231863.37258696006</v>
      </c>
      <c r="G50" s="42">
        <v>226889.65212921656</v>
      </c>
      <c r="H50" s="42">
        <v>221207.70902381174</v>
      </c>
    </row>
    <row r="51" spans="2:8">
      <c r="B51" s="17" t="s">
        <v>188</v>
      </c>
      <c r="C51" s="57" t="s">
        <v>189</v>
      </c>
      <c r="D51" s="42">
        <v>102230.1639444179</v>
      </c>
      <c r="E51" s="42">
        <v>103875.11833821201</v>
      </c>
      <c r="F51" s="42">
        <v>105644.53694366431</v>
      </c>
      <c r="G51" s="42">
        <v>99507.551653636663</v>
      </c>
      <c r="H51" s="42">
        <v>98698.015134824615</v>
      </c>
    </row>
    <row r="52" spans="2:8">
      <c r="B52" s="40">
        <v>16</v>
      </c>
      <c r="C52" s="56" t="s">
        <v>190</v>
      </c>
      <c r="D52" s="42">
        <v>131588.32883197628</v>
      </c>
      <c r="E52" s="42">
        <v>132191.75141160097</v>
      </c>
      <c r="F52" s="42">
        <v>126218.83564329575</v>
      </c>
      <c r="G52" s="42">
        <v>127382.10047557989</v>
      </c>
      <c r="H52" s="42">
        <v>122509.69388898712</v>
      </c>
    </row>
    <row r="53" spans="2:8">
      <c r="B53" s="40">
        <v>17</v>
      </c>
      <c r="C53" s="56" t="s">
        <v>191</v>
      </c>
      <c r="D53" s="59">
        <v>1.9901468463690328</v>
      </c>
      <c r="E53" s="59">
        <v>1.9192075434556508</v>
      </c>
      <c r="F53" s="59">
        <v>1.9577835078691923</v>
      </c>
      <c r="G53" s="59">
        <v>1.9077292817093183</v>
      </c>
      <c r="H53" s="59">
        <v>1.9448504625998873</v>
      </c>
    </row>
    <row r="54" spans="2:8" ht="10.5">
      <c r="B54" s="43"/>
      <c r="C54" s="834" t="s">
        <v>192</v>
      </c>
      <c r="D54" s="835"/>
      <c r="E54" s="835"/>
      <c r="F54" s="835"/>
      <c r="G54" s="835"/>
      <c r="H54" s="836"/>
    </row>
    <row r="55" spans="2:8">
      <c r="B55" s="40">
        <v>18</v>
      </c>
      <c r="C55" s="56" t="s">
        <v>193</v>
      </c>
      <c r="D55" s="42">
        <v>1896108.0390433229</v>
      </c>
      <c r="E55" s="42">
        <v>1901748.7688217182</v>
      </c>
      <c r="F55" s="42">
        <v>1841548.3634994505</v>
      </c>
      <c r="G55" s="42">
        <v>1800135.1810067</v>
      </c>
      <c r="H55" s="42">
        <v>1774973.147458062</v>
      </c>
    </row>
    <row r="56" spans="2:8">
      <c r="B56" s="40">
        <v>19</v>
      </c>
      <c r="C56" s="83" t="s">
        <v>194</v>
      </c>
      <c r="D56" s="42">
        <v>1510219.1813074918</v>
      </c>
      <c r="E56" s="42">
        <v>1486253.9470143269</v>
      </c>
      <c r="F56" s="42">
        <v>1472895.3654499417</v>
      </c>
      <c r="G56" s="42">
        <v>1467793.04581216</v>
      </c>
      <c r="H56" s="42">
        <v>1425932.8191641578</v>
      </c>
    </row>
    <row r="57" spans="2:8">
      <c r="B57" s="40">
        <v>20</v>
      </c>
      <c r="C57" s="56" t="s">
        <v>195</v>
      </c>
      <c r="D57" s="59">
        <v>1.2555184456084996</v>
      </c>
      <c r="E57" s="45">
        <v>1.2795584312102661</v>
      </c>
      <c r="F57" s="45">
        <v>1.2502913694326767</v>
      </c>
      <c r="G57" s="45">
        <v>1.2264230206995199</v>
      </c>
      <c r="H57" s="45">
        <v>1.2447803456115849</v>
      </c>
    </row>
  </sheetData>
  <mergeCells count="10">
    <mergeCell ref="C38:H38"/>
    <mergeCell ref="C48:H48"/>
    <mergeCell ref="C54:H54"/>
    <mergeCell ref="C6:H6"/>
    <mergeCell ref="C10:H10"/>
    <mergeCell ref="C13:H13"/>
    <mergeCell ref="C23:H23"/>
    <mergeCell ref="C28:H28"/>
    <mergeCell ref="C41:H41"/>
    <mergeCell ref="C45:H45"/>
  </mergeCells>
  <hyperlinks>
    <hyperlink ref="J2" location="Index!A1" display="Index" xr:uid="{B8C02AAF-EF87-416F-BFC9-6AC7089A28BA}"/>
  </hyperlinks>
  <pageMargins left="0.70866141732283472" right="0.70866141732283472" top="0.74803149606299213" bottom="0.74803149606299213" header="0.31496062992125984" footer="0.31496062992125984"/>
  <pageSetup paperSize="9" scale="64" orientation="portrait" r:id="rId1"/>
  <headerFooter>
    <oddHeader xml:space="preserve">&amp;CEN </oddHeader>
    <oddFooter>&amp;C&amp;P</oddFooter>
  </headerFooter>
  <rowBreaks count="1" manualBreakCount="1">
    <brk id="27" max="7"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E78B-667E-41AF-8C37-223148E0D37E}">
  <sheetPr>
    <tabColor theme="4"/>
    <pageSetUpPr fitToPage="1"/>
  </sheetPr>
  <dimension ref="B2:AF39"/>
  <sheetViews>
    <sheetView showGridLines="0" zoomScaleNormal="100" zoomScalePageLayoutView="48" workbookViewId="0">
      <selection activeCell="K61" sqref="K61"/>
    </sheetView>
  </sheetViews>
  <sheetFormatPr defaultRowHeight="10"/>
  <cols>
    <col min="1" max="1" width="2.08984375" style="3" customWidth="1"/>
    <col min="2" max="2" width="8.1796875" style="4" customWidth="1"/>
    <col min="3" max="3" width="67.54296875" style="3" customWidth="1"/>
    <col min="4" max="4" width="7.90625" style="3" bestFit="1" customWidth="1"/>
    <col min="5" max="5" width="3.54296875" style="3" bestFit="1" customWidth="1"/>
    <col min="6" max="6" width="4.08984375" style="3" bestFit="1" customWidth="1"/>
    <col min="7" max="7" width="4.6328125" style="3" bestFit="1" customWidth="1"/>
    <col min="8" max="8" width="7.90625" style="3" bestFit="1" customWidth="1"/>
    <col min="9" max="9" width="6.81640625" style="3" bestFit="1" customWidth="1"/>
    <col min="10" max="11" width="4.6328125" style="3" bestFit="1" customWidth="1"/>
    <col min="12" max="12" width="6.81640625" style="3" bestFit="1" customWidth="1"/>
    <col min="13" max="13" width="5.7265625" style="3" bestFit="1" customWidth="1"/>
    <col min="14" max="14" width="7.90625" style="3" bestFit="1" customWidth="1"/>
    <col min="15" max="15" width="5.7265625" style="3" bestFit="1" customWidth="1"/>
    <col min="16" max="16" width="7.90625" style="3" bestFit="1" customWidth="1"/>
    <col min="17" max="18" width="4.6328125" style="3" bestFit="1" customWidth="1"/>
    <col min="19" max="19" width="7.90625" style="3" bestFit="1" customWidth="1"/>
    <col min="20" max="22" width="5.7265625" style="3" bestFit="1" customWidth="1"/>
    <col min="23" max="23" width="7.90625" style="3" bestFit="1" customWidth="1"/>
    <col min="24" max="24" width="6.81640625" style="3" bestFit="1" customWidth="1"/>
    <col min="25" max="26" width="5.7265625" style="3" bestFit="1" customWidth="1"/>
    <col min="27" max="27" width="6.81640625" style="3" bestFit="1" customWidth="1"/>
    <col min="28" max="28" width="6.6328125" style="3" bestFit="1" customWidth="1"/>
    <col min="29" max="30" width="9.54296875" style="3" bestFit="1" customWidth="1"/>
    <col min="31" max="16384" width="8.7265625" style="3"/>
  </cols>
  <sheetData>
    <row r="2" spans="2:32" ht="10.5">
      <c r="B2" s="32" t="s">
        <v>37</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68" t="s">
        <v>1686</v>
      </c>
    </row>
    <row r="4" spans="2:32" ht="15" customHeight="1">
      <c r="B4" s="968" t="s">
        <v>1871</v>
      </c>
      <c r="C4" s="990" t="s">
        <v>870</v>
      </c>
      <c r="D4" s="984" t="s">
        <v>904</v>
      </c>
      <c r="E4" s="993"/>
      <c r="F4" s="993"/>
      <c r="G4" s="993"/>
      <c r="H4" s="993"/>
      <c r="I4" s="993"/>
      <c r="J4" s="993"/>
      <c r="K4" s="993"/>
      <c r="L4" s="993"/>
      <c r="M4" s="993"/>
      <c r="N4" s="993"/>
      <c r="O4" s="993"/>
      <c r="P4" s="993"/>
      <c r="Q4" s="993"/>
      <c r="R4" s="993"/>
      <c r="S4" s="993"/>
      <c r="T4" s="993"/>
      <c r="U4" s="993"/>
      <c r="V4" s="993"/>
      <c r="W4" s="993"/>
      <c r="X4" s="993"/>
      <c r="Y4" s="993"/>
      <c r="Z4" s="993"/>
      <c r="AA4" s="993"/>
      <c r="AB4" s="982"/>
      <c r="AC4" s="992" t="s">
        <v>125</v>
      </c>
      <c r="AD4" s="992" t="s">
        <v>905</v>
      </c>
    </row>
    <row r="5" spans="2:32" ht="10.5">
      <c r="B5" s="969"/>
      <c r="C5" s="991"/>
      <c r="D5" s="332">
        <v>0</v>
      </c>
      <c r="E5" s="333">
        <v>0.02</v>
      </c>
      <c r="F5" s="332">
        <v>0.04</v>
      </c>
      <c r="G5" s="333">
        <v>0.1</v>
      </c>
      <c r="H5" s="333">
        <v>0.2</v>
      </c>
      <c r="I5" s="333">
        <v>0.3</v>
      </c>
      <c r="J5" s="333">
        <v>0.35</v>
      </c>
      <c r="K5" s="333">
        <v>0.4</v>
      </c>
      <c r="L5" s="333">
        <v>0.45</v>
      </c>
      <c r="M5" s="333">
        <v>0.5</v>
      </c>
      <c r="N5" s="333">
        <v>0.6</v>
      </c>
      <c r="O5" s="333">
        <v>0.7</v>
      </c>
      <c r="P5" s="333">
        <v>0.75</v>
      </c>
      <c r="Q5" s="333">
        <v>0.8</v>
      </c>
      <c r="R5" s="333">
        <v>0.9</v>
      </c>
      <c r="S5" s="331">
        <v>1</v>
      </c>
      <c r="T5" s="331">
        <v>1.05</v>
      </c>
      <c r="U5" s="331">
        <v>1.1000000000000001</v>
      </c>
      <c r="V5" s="331">
        <v>1.3</v>
      </c>
      <c r="W5" s="331">
        <v>1.5</v>
      </c>
      <c r="X5" s="331">
        <v>2.5</v>
      </c>
      <c r="Y5" s="331">
        <v>3.7</v>
      </c>
      <c r="Z5" s="331">
        <v>4</v>
      </c>
      <c r="AA5" s="331">
        <v>12.5</v>
      </c>
      <c r="AB5" s="331" t="s">
        <v>906</v>
      </c>
      <c r="AC5" s="992"/>
      <c r="AD5" s="992"/>
    </row>
    <row r="6" spans="2:32">
      <c r="B6" s="40">
        <v>1</v>
      </c>
      <c r="C6" s="28" t="s">
        <v>876</v>
      </c>
      <c r="D6" s="543">
        <v>265172.07713200001</v>
      </c>
      <c r="E6" s="544">
        <v>0</v>
      </c>
      <c r="F6" s="544">
        <v>220.003908</v>
      </c>
      <c r="G6" s="544">
        <v>0</v>
      </c>
      <c r="H6" s="544">
        <v>51.483603000000002</v>
      </c>
      <c r="I6" s="544">
        <v>0</v>
      </c>
      <c r="J6" s="544">
        <v>0</v>
      </c>
      <c r="K6" s="544">
        <v>0</v>
      </c>
      <c r="L6" s="544">
        <v>0</v>
      </c>
      <c r="M6" s="544">
        <v>0</v>
      </c>
      <c r="N6" s="544">
        <v>0</v>
      </c>
      <c r="O6" s="544">
        <v>0</v>
      </c>
      <c r="P6" s="544">
        <v>0</v>
      </c>
      <c r="Q6" s="544">
        <v>0</v>
      </c>
      <c r="R6" s="544">
        <v>0</v>
      </c>
      <c r="S6" s="544">
        <v>0</v>
      </c>
      <c r="T6" s="544">
        <v>0</v>
      </c>
      <c r="U6" s="544">
        <v>0</v>
      </c>
      <c r="V6" s="544">
        <v>0</v>
      </c>
      <c r="W6" s="544">
        <v>0</v>
      </c>
      <c r="X6" s="544">
        <v>0</v>
      </c>
      <c r="Y6" s="544">
        <v>0</v>
      </c>
      <c r="Z6" s="544">
        <v>0</v>
      </c>
      <c r="AA6" s="544">
        <v>0</v>
      </c>
      <c r="AB6" s="544">
        <v>0</v>
      </c>
      <c r="AC6" s="544">
        <v>265443.56464300002</v>
      </c>
      <c r="AD6" s="544">
        <v>267.90600000000001</v>
      </c>
    </row>
    <row r="7" spans="2:32">
      <c r="B7" s="51">
        <v>2</v>
      </c>
      <c r="C7" s="29" t="s">
        <v>877</v>
      </c>
      <c r="D7" s="543">
        <v>9.9246000000000001E-2</v>
      </c>
      <c r="E7" s="544">
        <v>0</v>
      </c>
      <c r="F7" s="544">
        <v>0</v>
      </c>
      <c r="G7" s="544">
        <v>0</v>
      </c>
      <c r="H7" s="544">
        <v>12052.907265</v>
      </c>
      <c r="I7" s="544">
        <v>0</v>
      </c>
      <c r="J7" s="544">
        <v>0</v>
      </c>
      <c r="K7" s="544">
        <v>0</v>
      </c>
      <c r="L7" s="544">
        <v>0</v>
      </c>
      <c r="M7" s="544">
        <v>5425.9954289999996</v>
      </c>
      <c r="N7" s="544">
        <v>0</v>
      </c>
      <c r="O7" s="544">
        <v>0</v>
      </c>
      <c r="P7" s="544">
        <v>332.92438900000002</v>
      </c>
      <c r="Q7" s="544">
        <v>0</v>
      </c>
      <c r="R7" s="544">
        <v>0</v>
      </c>
      <c r="S7" s="544">
        <v>0</v>
      </c>
      <c r="T7" s="544">
        <v>0</v>
      </c>
      <c r="U7" s="544">
        <v>0</v>
      </c>
      <c r="V7" s="544">
        <v>0</v>
      </c>
      <c r="W7" s="544">
        <v>0</v>
      </c>
      <c r="X7" s="544">
        <v>0</v>
      </c>
      <c r="Y7" s="544">
        <v>0</v>
      </c>
      <c r="Z7" s="544">
        <v>0</v>
      </c>
      <c r="AA7" s="544">
        <v>0</v>
      </c>
      <c r="AB7" s="544">
        <v>0</v>
      </c>
      <c r="AC7" s="544">
        <v>17811.926328999998</v>
      </c>
      <c r="AD7" s="544">
        <v>17811.926328999998</v>
      </c>
    </row>
    <row r="8" spans="2:32">
      <c r="B8" s="51" t="s">
        <v>878</v>
      </c>
      <c r="C8" s="29" t="s">
        <v>879</v>
      </c>
      <c r="D8" s="543">
        <v>0</v>
      </c>
      <c r="E8" s="544">
        <v>0</v>
      </c>
      <c r="F8" s="544">
        <v>0</v>
      </c>
      <c r="G8" s="544">
        <v>0</v>
      </c>
      <c r="H8" s="544">
        <v>12052.907265</v>
      </c>
      <c r="I8" s="544">
        <v>0</v>
      </c>
      <c r="J8" s="544">
        <v>0</v>
      </c>
      <c r="K8" s="544">
        <v>0</v>
      </c>
      <c r="L8" s="544">
        <v>0</v>
      </c>
      <c r="M8" s="544">
        <v>67.159481</v>
      </c>
      <c r="N8" s="544">
        <v>0</v>
      </c>
      <c r="O8" s="544">
        <v>0</v>
      </c>
      <c r="P8" s="544">
        <v>332.92438900000002</v>
      </c>
      <c r="Q8" s="544">
        <v>0</v>
      </c>
      <c r="R8" s="544">
        <v>0</v>
      </c>
      <c r="S8" s="544">
        <v>0</v>
      </c>
      <c r="T8" s="544">
        <v>0</v>
      </c>
      <c r="U8" s="544">
        <v>0</v>
      </c>
      <c r="V8" s="544">
        <v>0</v>
      </c>
      <c r="W8" s="544">
        <v>0</v>
      </c>
      <c r="X8" s="544">
        <v>0</v>
      </c>
      <c r="Y8" s="544">
        <v>0</v>
      </c>
      <c r="Z8" s="544">
        <v>0</v>
      </c>
      <c r="AA8" s="544">
        <v>0</v>
      </c>
      <c r="AB8" s="544">
        <v>0</v>
      </c>
      <c r="AC8" s="544">
        <v>12452.991135</v>
      </c>
      <c r="AD8" s="544">
        <v>12452.991135</v>
      </c>
    </row>
    <row r="9" spans="2:32">
      <c r="B9" s="51" t="s">
        <v>880</v>
      </c>
      <c r="C9" s="29" t="s">
        <v>881</v>
      </c>
      <c r="D9" s="543">
        <v>9.9246000000000001E-2</v>
      </c>
      <c r="E9" s="544">
        <v>0</v>
      </c>
      <c r="F9" s="544">
        <v>0</v>
      </c>
      <c r="G9" s="544">
        <v>0</v>
      </c>
      <c r="H9" s="544">
        <v>0</v>
      </c>
      <c r="I9" s="544">
        <v>0</v>
      </c>
      <c r="J9" s="544">
        <v>0</v>
      </c>
      <c r="K9" s="544">
        <v>0</v>
      </c>
      <c r="L9" s="544">
        <v>0</v>
      </c>
      <c r="M9" s="544">
        <v>5358.8359479999999</v>
      </c>
      <c r="N9" s="544">
        <v>0</v>
      </c>
      <c r="O9" s="544">
        <v>0</v>
      </c>
      <c r="P9" s="544">
        <v>0</v>
      </c>
      <c r="Q9" s="544">
        <v>0</v>
      </c>
      <c r="R9" s="544">
        <v>0</v>
      </c>
      <c r="S9" s="544">
        <v>0</v>
      </c>
      <c r="T9" s="544">
        <v>0</v>
      </c>
      <c r="U9" s="544">
        <v>0</v>
      </c>
      <c r="V9" s="544">
        <v>0</v>
      </c>
      <c r="W9" s="544">
        <v>0</v>
      </c>
      <c r="X9" s="544">
        <v>0</v>
      </c>
      <c r="Y9" s="544">
        <v>0</v>
      </c>
      <c r="Z9" s="544">
        <v>0</v>
      </c>
      <c r="AA9" s="544">
        <v>0</v>
      </c>
      <c r="AB9" s="544">
        <v>0</v>
      </c>
      <c r="AC9" s="544">
        <v>5358.9351939999997</v>
      </c>
      <c r="AD9" s="544">
        <v>5358.9351939999997</v>
      </c>
    </row>
    <row r="10" spans="2:32">
      <c r="B10" s="51">
        <v>3</v>
      </c>
      <c r="C10" s="29" t="s">
        <v>882</v>
      </c>
      <c r="D10" s="543">
        <v>0</v>
      </c>
      <c r="E10" s="544">
        <v>0</v>
      </c>
      <c r="F10" s="544">
        <v>0</v>
      </c>
      <c r="G10" s="544">
        <v>0</v>
      </c>
      <c r="H10" s="544">
        <v>0</v>
      </c>
      <c r="I10" s="544">
        <v>0</v>
      </c>
      <c r="J10" s="544">
        <v>0</v>
      </c>
      <c r="K10" s="544">
        <v>0</v>
      </c>
      <c r="L10" s="544">
        <v>0</v>
      </c>
      <c r="M10" s="544">
        <v>0</v>
      </c>
      <c r="N10" s="544">
        <v>0</v>
      </c>
      <c r="O10" s="544">
        <v>0</v>
      </c>
      <c r="P10" s="544">
        <v>0</v>
      </c>
      <c r="Q10" s="544">
        <v>0</v>
      </c>
      <c r="R10" s="544">
        <v>0</v>
      </c>
      <c r="S10" s="544">
        <v>0</v>
      </c>
      <c r="T10" s="544">
        <v>0</v>
      </c>
      <c r="U10" s="544">
        <v>0</v>
      </c>
      <c r="V10" s="544">
        <v>0</v>
      </c>
      <c r="W10" s="544">
        <v>0</v>
      </c>
      <c r="X10" s="544">
        <v>0</v>
      </c>
      <c r="Y10" s="544">
        <v>0</v>
      </c>
      <c r="Z10" s="544">
        <v>0</v>
      </c>
      <c r="AA10" s="544">
        <v>0</v>
      </c>
      <c r="AB10" s="544">
        <v>0</v>
      </c>
      <c r="AC10" s="544">
        <v>0</v>
      </c>
      <c r="AD10" s="544">
        <v>0</v>
      </c>
    </row>
    <row r="11" spans="2:32">
      <c r="B11" s="51" t="s">
        <v>883</v>
      </c>
      <c r="C11" s="29" t="s">
        <v>884</v>
      </c>
      <c r="D11" s="543">
        <v>0</v>
      </c>
      <c r="E11" s="544">
        <v>0</v>
      </c>
      <c r="F11" s="544">
        <v>0</v>
      </c>
      <c r="G11" s="544">
        <v>0</v>
      </c>
      <c r="H11" s="544">
        <v>0</v>
      </c>
      <c r="I11" s="544">
        <v>0</v>
      </c>
      <c r="J11" s="544">
        <v>0</v>
      </c>
      <c r="K11" s="544">
        <v>0</v>
      </c>
      <c r="L11" s="544">
        <v>0</v>
      </c>
      <c r="M11" s="544">
        <v>0</v>
      </c>
      <c r="N11" s="544">
        <v>0</v>
      </c>
      <c r="O11" s="544">
        <v>0</v>
      </c>
      <c r="P11" s="544">
        <v>0</v>
      </c>
      <c r="Q11" s="544">
        <v>0</v>
      </c>
      <c r="R11" s="544">
        <v>0</v>
      </c>
      <c r="S11" s="544">
        <v>0</v>
      </c>
      <c r="T11" s="544">
        <v>0</v>
      </c>
      <c r="U11" s="544">
        <v>0</v>
      </c>
      <c r="V11" s="544">
        <v>0</v>
      </c>
      <c r="W11" s="544">
        <v>0</v>
      </c>
      <c r="X11" s="544">
        <v>0</v>
      </c>
      <c r="Y11" s="544">
        <v>0</v>
      </c>
      <c r="Z11" s="544">
        <v>0</v>
      </c>
      <c r="AA11" s="544">
        <v>0</v>
      </c>
      <c r="AB11" s="544">
        <v>0</v>
      </c>
      <c r="AC11" s="544">
        <v>0</v>
      </c>
      <c r="AD11" s="544">
        <v>0</v>
      </c>
    </row>
    <row r="12" spans="2:32">
      <c r="B12" s="51">
        <v>4</v>
      </c>
      <c r="C12" s="29" t="s">
        <v>609</v>
      </c>
      <c r="D12" s="543">
        <v>0</v>
      </c>
      <c r="E12" s="544">
        <v>0</v>
      </c>
      <c r="F12" s="544">
        <v>0</v>
      </c>
      <c r="G12" s="544">
        <v>0</v>
      </c>
      <c r="H12" s="544">
        <v>35634.390298999999</v>
      </c>
      <c r="I12" s="544">
        <v>10151.26872</v>
      </c>
      <c r="J12" s="544">
        <v>0</v>
      </c>
      <c r="K12" s="544">
        <v>0</v>
      </c>
      <c r="L12" s="544">
        <v>0</v>
      </c>
      <c r="M12" s="544">
        <v>105.27128399999999</v>
      </c>
      <c r="N12" s="544">
        <v>0</v>
      </c>
      <c r="O12" s="544">
        <v>0</v>
      </c>
      <c r="P12" s="544">
        <v>195.14105599999999</v>
      </c>
      <c r="Q12" s="544">
        <v>0</v>
      </c>
      <c r="R12" s="544">
        <v>0</v>
      </c>
      <c r="S12" s="544">
        <v>0</v>
      </c>
      <c r="T12" s="544">
        <v>0</v>
      </c>
      <c r="U12" s="544">
        <v>0</v>
      </c>
      <c r="V12" s="544">
        <v>0</v>
      </c>
      <c r="W12" s="544">
        <v>0</v>
      </c>
      <c r="X12" s="544">
        <v>0</v>
      </c>
      <c r="Y12" s="544">
        <v>0</v>
      </c>
      <c r="Z12" s="544">
        <v>0</v>
      </c>
      <c r="AA12" s="544">
        <v>0</v>
      </c>
      <c r="AB12" s="544">
        <v>0</v>
      </c>
      <c r="AC12" s="544">
        <v>46086.071359000001</v>
      </c>
      <c r="AD12" s="544">
        <v>223.85400000000001</v>
      </c>
    </row>
    <row r="13" spans="2:32">
      <c r="B13" s="51">
        <v>5</v>
      </c>
      <c r="C13" s="29" t="s">
        <v>603</v>
      </c>
      <c r="D13" s="543">
        <v>0</v>
      </c>
      <c r="E13" s="544">
        <v>0</v>
      </c>
      <c r="F13" s="544">
        <v>0</v>
      </c>
      <c r="G13" s="544">
        <v>0</v>
      </c>
      <c r="H13" s="544">
        <v>0</v>
      </c>
      <c r="I13" s="544">
        <v>0</v>
      </c>
      <c r="J13" s="544">
        <v>0</v>
      </c>
      <c r="K13" s="544">
        <v>0</v>
      </c>
      <c r="L13" s="544">
        <v>0</v>
      </c>
      <c r="M13" s="544">
        <v>0</v>
      </c>
      <c r="N13" s="544">
        <v>0</v>
      </c>
      <c r="O13" s="544">
        <v>0</v>
      </c>
      <c r="P13" s="544">
        <v>0</v>
      </c>
      <c r="Q13" s="544">
        <v>0</v>
      </c>
      <c r="R13" s="544">
        <v>0</v>
      </c>
      <c r="S13" s="544">
        <v>0</v>
      </c>
      <c r="T13" s="544">
        <v>0</v>
      </c>
      <c r="U13" s="544">
        <v>0</v>
      </c>
      <c r="V13" s="544">
        <v>0</v>
      </c>
      <c r="W13" s="544">
        <v>0</v>
      </c>
      <c r="X13" s="544">
        <v>0</v>
      </c>
      <c r="Y13" s="544">
        <v>0</v>
      </c>
      <c r="Z13" s="544">
        <v>0</v>
      </c>
      <c r="AA13" s="544">
        <v>0</v>
      </c>
      <c r="AB13" s="544">
        <v>0</v>
      </c>
      <c r="AC13" s="544">
        <v>0</v>
      </c>
      <c r="AD13" s="544">
        <v>0</v>
      </c>
    </row>
    <row r="14" spans="2:32">
      <c r="B14" s="51">
        <v>6</v>
      </c>
      <c r="C14" s="29" t="s">
        <v>615</v>
      </c>
      <c r="D14" s="543">
        <v>0</v>
      </c>
      <c r="E14" s="544">
        <v>0</v>
      </c>
      <c r="F14" s="544">
        <v>0</v>
      </c>
      <c r="G14" s="544">
        <v>0</v>
      </c>
      <c r="H14" s="544">
        <v>0</v>
      </c>
      <c r="I14" s="544">
        <v>0</v>
      </c>
      <c r="J14" s="544">
        <v>0</v>
      </c>
      <c r="K14" s="544">
        <v>0</v>
      </c>
      <c r="L14" s="544">
        <v>0</v>
      </c>
      <c r="M14" s="544">
        <v>15.599964999999999</v>
      </c>
      <c r="N14" s="544">
        <v>0</v>
      </c>
      <c r="O14" s="544">
        <v>0</v>
      </c>
      <c r="P14" s="544">
        <v>1692.9741839999999</v>
      </c>
      <c r="Q14" s="544">
        <v>0</v>
      </c>
      <c r="R14" s="544">
        <v>0</v>
      </c>
      <c r="S14" s="544">
        <v>416097.42215499998</v>
      </c>
      <c r="T14" s="544">
        <v>0</v>
      </c>
      <c r="U14" s="544">
        <v>0</v>
      </c>
      <c r="V14" s="544">
        <v>0</v>
      </c>
      <c r="W14" s="544">
        <v>0</v>
      </c>
      <c r="X14" s="544">
        <v>0</v>
      </c>
      <c r="Y14" s="544">
        <v>0</v>
      </c>
      <c r="Z14" s="544">
        <v>0</v>
      </c>
      <c r="AA14" s="544">
        <v>0</v>
      </c>
      <c r="AB14" s="544">
        <v>0</v>
      </c>
      <c r="AC14" s="544">
        <v>417805.99630399997</v>
      </c>
      <c r="AD14" s="544">
        <v>417805.99630399997</v>
      </c>
    </row>
    <row r="15" spans="2:32">
      <c r="B15" s="51">
        <v>6.1</v>
      </c>
      <c r="C15" s="29" t="s">
        <v>885</v>
      </c>
      <c r="D15" s="543">
        <v>0</v>
      </c>
      <c r="E15" s="544">
        <v>0</v>
      </c>
      <c r="F15" s="544">
        <v>0</v>
      </c>
      <c r="G15" s="544">
        <v>0</v>
      </c>
      <c r="H15" s="544">
        <v>0</v>
      </c>
      <c r="I15" s="544">
        <v>0</v>
      </c>
      <c r="J15" s="544">
        <v>0</v>
      </c>
      <c r="K15" s="544">
        <v>0</v>
      </c>
      <c r="L15" s="544">
        <v>0</v>
      </c>
      <c r="M15" s="544">
        <v>0</v>
      </c>
      <c r="N15" s="544">
        <v>0</v>
      </c>
      <c r="O15" s="544">
        <v>0</v>
      </c>
      <c r="P15" s="544">
        <v>0</v>
      </c>
      <c r="Q15" s="544">
        <v>0</v>
      </c>
      <c r="R15" s="544">
        <v>0</v>
      </c>
      <c r="S15" s="544">
        <v>0</v>
      </c>
      <c r="T15" s="544">
        <v>0</v>
      </c>
      <c r="U15" s="544">
        <v>0</v>
      </c>
      <c r="V15" s="544">
        <v>0</v>
      </c>
      <c r="W15" s="544">
        <v>0</v>
      </c>
      <c r="X15" s="544">
        <v>0</v>
      </c>
      <c r="Y15" s="544">
        <v>0</v>
      </c>
      <c r="Z15" s="544">
        <v>0</v>
      </c>
      <c r="AA15" s="544">
        <v>0</v>
      </c>
      <c r="AB15" s="544">
        <v>0</v>
      </c>
      <c r="AC15" s="544">
        <v>0</v>
      </c>
      <c r="AD15" s="544">
        <v>0</v>
      </c>
    </row>
    <row r="16" spans="2:32">
      <c r="B16" s="51">
        <v>7</v>
      </c>
      <c r="C16" s="27" t="s">
        <v>886</v>
      </c>
      <c r="D16" s="543">
        <v>0</v>
      </c>
      <c r="E16" s="544">
        <v>0</v>
      </c>
      <c r="F16" s="544">
        <v>0</v>
      </c>
      <c r="G16" s="544">
        <v>0</v>
      </c>
      <c r="H16" s="544">
        <v>0</v>
      </c>
      <c r="I16" s="544">
        <v>0</v>
      </c>
      <c r="J16" s="544">
        <v>0</v>
      </c>
      <c r="K16" s="544">
        <v>0</v>
      </c>
      <c r="L16" s="544">
        <v>0</v>
      </c>
      <c r="M16" s="544">
        <v>0</v>
      </c>
      <c r="N16" s="544">
        <v>0</v>
      </c>
      <c r="O16" s="544">
        <v>0</v>
      </c>
      <c r="P16" s="544">
        <v>0</v>
      </c>
      <c r="Q16" s="544">
        <v>0</v>
      </c>
      <c r="R16" s="544">
        <v>0</v>
      </c>
      <c r="S16" s="544">
        <v>1175.977357</v>
      </c>
      <c r="T16" s="544">
        <v>0</v>
      </c>
      <c r="U16" s="544">
        <v>0</v>
      </c>
      <c r="V16" s="544">
        <v>0</v>
      </c>
      <c r="W16" s="544">
        <v>1986.331064</v>
      </c>
      <c r="X16" s="544">
        <v>22228.020614000001</v>
      </c>
      <c r="Y16" s="544">
        <v>0</v>
      </c>
      <c r="Z16" s="544">
        <v>0</v>
      </c>
      <c r="AA16" s="544">
        <v>0</v>
      </c>
      <c r="AB16" s="544">
        <v>0</v>
      </c>
      <c r="AC16" s="544">
        <v>25390.329035000002</v>
      </c>
      <c r="AD16" s="544">
        <v>25390.329035000002</v>
      </c>
    </row>
    <row r="17" spans="2:30">
      <c r="B17" s="51" t="s">
        <v>887</v>
      </c>
      <c r="C17" s="27" t="s">
        <v>919</v>
      </c>
      <c r="D17" s="543">
        <v>0</v>
      </c>
      <c r="E17" s="544">
        <v>0</v>
      </c>
      <c r="F17" s="544">
        <v>0</v>
      </c>
      <c r="G17" s="544">
        <v>0</v>
      </c>
      <c r="H17" s="544">
        <v>0</v>
      </c>
      <c r="I17" s="544">
        <v>0</v>
      </c>
      <c r="J17" s="544">
        <v>0</v>
      </c>
      <c r="K17" s="544">
        <v>0</v>
      </c>
      <c r="L17" s="544">
        <v>0</v>
      </c>
      <c r="M17" s="544">
        <v>0</v>
      </c>
      <c r="N17" s="544">
        <v>0</v>
      </c>
      <c r="O17" s="544">
        <v>0</v>
      </c>
      <c r="P17" s="544">
        <v>0</v>
      </c>
      <c r="Q17" s="544">
        <v>0</v>
      </c>
      <c r="R17" s="544">
        <v>0</v>
      </c>
      <c r="S17" s="544">
        <v>0</v>
      </c>
      <c r="T17" s="544">
        <v>0</v>
      </c>
      <c r="U17" s="544">
        <v>0</v>
      </c>
      <c r="V17" s="544">
        <v>0</v>
      </c>
      <c r="W17" s="544">
        <v>0</v>
      </c>
      <c r="X17" s="544">
        <v>0</v>
      </c>
      <c r="Y17" s="544">
        <v>0</v>
      </c>
      <c r="Z17" s="544">
        <v>0</v>
      </c>
      <c r="AA17" s="544">
        <v>0</v>
      </c>
      <c r="AB17" s="544">
        <v>0</v>
      </c>
      <c r="AC17" s="544">
        <v>0</v>
      </c>
      <c r="AD17" s="544">
        <v>0</v>
      </c>
    </row>
    <row r="18" spans="2:30">
      <c r="B18" s="51" t="s">
        <v>889</v>
      </c>
      <c r="C18" s="27" t="s">
        <v>890</v>
      </c>
      <c r="D18" s="543">
        <v>0</v>
      </c>
      <c r="E18" s="544">
        <v>0</v>
      </c>
      <c r="F18" s="544">
        <v>0</v>
      </c>
      <c r="G18" s="544">
        <v>0</v>
      </c>
      <c r="H18" s="544">
        <v>0</v>
      </c>
      <c r="I18" s="544">
        <v>0</v>
      </c>
      <c r="J18" s="544">
        <v>0</v>
      </c>
      <c r="K18" s="544">
        <v>0</v>
      </c>
      <c r="L18" s="544">
        <v>0</v>
      </c>
      <c r="M18" s="544">
        <v>0</v>
      </c>
      <c r="N18" s="544">
        <v>0</v>
      </c>
      <c r="O18" s="544">
        <v>0</v>
      </c>
      <c r="P18" s="544">
        <v>0</v>
      </c>
      <c r="Q18" s="544">
        <v>0</v>
      </c>
      <c r="R18" s="544">
        <v>0</v>
      </c>
      <c r="S18" s="544">
        <v>1175.977357</v>
      </c>
      <c r="T18" s="544">
        <v>0</v>
      </c>
      <c r="U18" s="544">
        <v>0</v>
      </c>
      <c r="V18" s="544">
        <v>0</v>
      </c>
      <c r="W18" s="544">
        <v>1986.331064</v>
      </c>
      <c r="X18" s="544">
        <v>22228.020614000001</v>
      </c>
      <c r="Y18" s="544">
        <v>0</v>
      </c>
      <c r="Z18" s="544">
        <v>0</v>
      </c>
      <c r="AA18" s="544">
        <v>0</v>
      </c>
      <c r="AB18" s="544">
        <v>0</v>
      </c>
      <c r="AC18" s="544">
        <v>25390.329035000002</v>
      </c>
      <c r="AD18" s="544">
        <v>25390.329035000002</v>
      </c>
    </row>
    <row r="19" spans="2:30">
      <c r="B19" s="51">
        <v>8</v>
      </c>
      <c r="C19" s="29" t="s">
        <v>613</v>
      </c>
      <c r="D19" s="543">
        <v>0</v>
      </c>
      <c r="E19" s="544">
        <v>0</v>
      </c>
      <c r="F19" s="544">
        <v>0</v>
      </c>
      <c r="G19" s="544">
        <v>0</v>
      </c>
      <c r="H19" s="544">
        <v>0</v>
      </c>
      <c r="I19" s="544">
        <v>0</v>
      </c>
      <c r="J19" s="544">
        <v>0</v>
      </c>
      <c r="K19" s="544">
        <v>0</v>
      </c>
      <c r="L19" s="544">
        <v>17844.338159999999</v>
      </c>
      <c r="M19" s="544">
        <v>0</v>
      </c>
      <c r="N19" s="544">
        <v>0</v>
      </c>
      <c r="O19" s="544">
        <v>0</v>
      </c>
      <c r="P19" s="544">
        <v>75986.251665999996</v>
      </c>
      <c r="Q19" s="544">
        <v>0</v>
      </c>
      <c r="R19" s="544">
        <v>0</v>
      </c>
      <c r="S19" s="544">
        <v>1306.989366</v>
      </c>
      <c r="T19" s="544">
        <v>0</v>
      </c>
      <c r="U19" s="544">
        <v>0</v>
      </c>
      <c r="V19" s="544">
        <v>0</v>
      </c>
      <c r="W19" s="544">
        <v>0</v>
      </c>
      <c r="X19" s="544">
        <v>0</v>
      </c>
      <c r="Y19" s="544">
        <v>0</v>
      </c>
      <c r="Z19" s="544">
        <v>0</v>
      </c>
      <c r="AA19" s="544">
        <v>0</v>
      </c>
      <c r="AB19" s="544">
        <v>0</v>
      </c>
      <c r="AC19" s="544">
        <v>95137.57919199999</v>
      </c>
      <c r="AD19" s="544">
        <v>95137.57919199999</v>
      </c>
    </row>
    <row r="20" spans="2:30">
      <c r="B20" s="51">
        <v>9</v>
      </c>
      <c r="C20" s="29" t="s">
        <v>920</v>
      </c>
      <c r="D20" s="543">
        <v>0</v>
      </c>
      <c r="E20" s="544">
        <v>0</v>
      </c>
      <c r="F20" s="544">
        <v>0</v>
      </c>
      <c r="G20" s="544">
        <v>0</v>
      </c>
      <c r="H20" s="544">
        <v>801672.96263299999</v>
      </c>
      <c r="I20" s="544">
        <v>0</v>
      </c>
      <c r="J20" s="544">
        <v>0</v>
      </c>
      <c r="K20" s="544">
        <v>0</v>
      </c>
      <c r="L20" s="544">
        <v>0</v>
      </c>
      <c r="M20" s="544">
        <v>1254.293467</v>
      </c>
      <c r="N20" s="544">
        <v>223367.28649</v>
      </c>
      <c r="O20" s="544">
        <v>1467.148138</v>
      </c>
      <c r="P20" s="544">
        <v>70498.866300999987</v>
      </c>
      <c r="Q20" s="544">
        <v>0</v>
      </c>
      <c r="R20" s="544">
        <v>0</v>
      </c>
      <c r="S20" s="544">
        <v>105303.76124199999</v>
      </c>
      <c r="T20" s="544">
        <v>0</v>
      </c>
      <c r="U20" s="544">
        <v>0</v>
      </c>
      <c r="V20" s="544">
        <v>0</v>
      </c>
      <c r="W20" s="544">
        <v>208379.45905100001</v>
      </c>
      <c r="X20" s="544">
        <v>0</v>
      </c>
      <c r="Y20" s="544">
        <v>0</v>
      </c>
      <c r="Z20" s="544">
        <v>0</v>
      </c>
      <c r="AA20" s="544">
        <v>0</v>
      </c>
      <c r="AB20" s="544">
        <v>0</v>
      </c>
      <c r="AC20" s="544">
        <v>1411943.7773219999</v>
      </c>
      <c r="AD20" s="544">
        <v>1411943.7773219999</v>
      </c>
    </row>
    <row r="21" spans="2:30">
      <c r="B21" s="51" t="s">
        <v>921</v>
      </c>
      <c r="C21" s="29" t="s">
        <v>893</v>
      </c>
      <c r="D21" s="543">
        <v>0</v>
      </c>
      <c r="E21" s="544">
        <v>0</v>
      </c>
      <c r="F21" s="544">
        <v>0</v>
      </c>
      <c r="G21" s="544">
        <v>0</v>
      </c>
      <c r="H21" s="544">
        <v>754633.73846999998</v>
      </c>
      <c r="I21" s="544">
        <v>0</v>
      </c>
      <c r="J21" s="544">
        <v>0</v>
      </c>
      <c r="K21" s="544">
        <v>0</v>
      </c>
      <c r="L21" s="544">
        <v>0</v>
      </c>
      <c r="M21" s="544">
        <v>4.6866839999999996</v>
      </c>
      <c r="N21" s="544">
        <v>0</v>
      </c>
      <c r="O21" s="544">
        <v>0</v>
      </c>
      <c r="P21" s="544">
        <v>66430.912597999995</v>
      </c>
      <c r="Q21" s="544">
        <v>0</v>
      </c>
      <c r="R21" s="544">
        <v>0</v>
      </c>
      <c r="S21" s="544">
        <v>7824.4218469999996</v>
      </c>
      <c r="T21" s="544">
        <v>0</v>
      </c>
      <c r="U21" s="544">
        <v>0</v>
      </c>
      <c r="V21" s="544">
        <v>0</v>
      </c>
      <c r="W21" s="544">
        <v>0</v>
      </c>
      <c r="X21" s="544">
        <v>0</v>
      </c>
      <c r="Y21" s="544">
        <v>0</v>
      </c>
      <c r="Z21" s="544">
        <v>0</v>
      </c>
      <c r="AA21" s="544">
        <v>0</v>
      </c>
      <c r="AB21" s="544">
        <v>0</v>
      </c>
      <c r="AC21" s="544">
        <v>828893.75959899998</v>
      </c>
      <c r="AD21" s="544">
        <v>828893.75959899998</v>
      </c>
    </row>
    <row r="22" spans="2:30">
      <c r="B22" s="51" t="s">
        <v>922</v>
      </c>
      <c r="C22" s="29" t="s">
        <v>923</v>
      </c>
      <c r="D22" s="543">
        <v>0</v>
      </c>
      <c r="E22" s="544">
        <v>0</v>
      </c>
      <c r="F22" s="544">
        <v>0</v>
      </c>
      <c r="G22" s="544">
        <v>0</v>
      </c>
      <c r="H22" s="544">
        <v>0</v>
      </c>
      <c r="I22" s="544">
        <v>0</v>
      </c>
      <c r="J22" s="544">
        <v>0</v>
      </c>
      <c r="K22" s="544">
        <v>0</v>
      </c>
      <c r="L22" s="544">
        <v>0</v>
      </c>
      <c r="M22" s="544">
        <v>0</v>
      </c>
      <c r="N22" s="544">
        <v>0</v>
      </c>
      <c r="O22" s="544">
        <v>0</v>
      </c>
      <c r="P22" s="544">
        <v>0</v>
      </c>
      <c r="Q22" s="544">
        <v>0</v>
      </c>
      <c r="R22" s="544">
        <v>0</v>
      </c>
      <c r="S22" s="544">
        <v>0</v>
      </c>
      <c r="T22" s="544">
        <v>0</v>
      </c>
      <c r="U22" s="544">
        <v>0</v>
      </c>
      <c r="V22" s="544">
        <v>0</v>
      </c>
      <c r="W22" s="544">
        <v>0</v>
      </c>
      <c r="X22" s="544">
        <v>0</v>
      </c>
      <c r="Y22" s="544">
        <v>0</v>
      </c>
      <c r="Z22" s="544">
        <v>0</v>
      </c>
      <c r="AA22" s="544">
        <v>0</v>
      </c>
      <c r="AB22" s="544">
        <v>0</v>
      </c>
      <c r="AC22" s="544">
        <v>0</v>
      </c>
      <c r="AD22" s="544">
        <v>0</v>
      </c>
    </row>
    <row r="23" spans="2:30">
      <c r="B23" s="51" t="s">
        <v>924</v>
      </c>
      <c r="C23" s="29" t="s">
        <v>925</v>
      </c>
      <c r="D23" s="543">
        <v>0</v>
      </c>
      <c r="E23" s="544">
        <v>0</v>
      </c>
      <c r="F23" s="544">
        <v>0</v>
      </c>
      <c r="G23" s="544">
        <v>0</v>
      </c>
      <c r="H23" s="544">
        <v>754633.73846999998</v>
      </c>
      <c r="I23" s="544">
        <v>0</v>
      </c>
      <c r="J23" s="544">
        <v>0</v>
      </c>
      <c r="K23" s="544">
        <v>0</v>
      </c>
      <c r="L23" s="544">
        <v>0</v>
      </c>
      <c r="M23" s="544">
        <v>0</v>
      </c>
      <c r="N23" s="544">
        <v>0</v>
      </c>
      <c r="O23" s="544">
        <v>0</v>
      </c>
      <c r="P23" s="544">
        <v>0</v>
      </c>
      <c r="Q23" s="544">
        <v>0</v>
      </c>
      <c r="R23" s="544">
        <v>0</v>
      </c>
      <c r="S23" s="544">
        <v>0</v>
      </c>
      <c r="T23" s="544">
        <v>0</v>
      </c>
      <c r="U23" s="544">
        <v>0</v>
      </c>
      <c r="V23" s="544">
        <v>0</v>
      </c>
      <c r="W23" s="544">
        <v>0</v>
      </c>
      <c r="X23" s="544">
        <v>0</v>
      </c>
      <c r="Y23" s="544">
        <v>0</v>
      </c>
      <c r="Z23" s="544">
        <v>0</v>
      </c>
      <c r="AA23" s="544">
        <v>0</v>
      </c>
      <c r="AB23" s="544">
        <v>0</v>
      </c>
      <c r="AC23" s="544">
        <v>754633.73846999998</v>
      </c>
      <c r="AD23" s="544">
        <v>754633.73846999998</v>
      </c>
    </row>
    <row r="24" spans="2:30">
      <c r="B24" s="51" t="s">
        <v>926</v>
      </c>
      <c r="C24" s="29" t="s">
        <v>927</v>
      </c>
      <c r="D24" s="543">
        <v>0</v>
      </c>
      <c r="E24" s="544">
        <v>0</v>
      </c>
      <c r="F24" s="544">
        <v>0</v>
      </c>
      <c r="G24" s="544">
        <v>0</v>
      </c>
      <c r="H24" s="544">
        <v>0</v>
      </c>
      <c r="I24" s="544">
        <v>0</v>
      </c>
      <c r="J24" s="544">
        <v>0</v>
      </c>
      <c r="K24" s="544">
        <v>0</v>
      </c>
      <c r="L24" s="544">
        <v>0</v>
      </c>
      <c r="M24" s="544">
        <v>4.6866839999999996</v>
      </c>
      <c r="N24" s="544">
        <v>0</v>
      </c>
      <c r="O24" s="544">
        <v>0</v>
      </c>
      <c r="P24" s="544">
        <v>66430.912597999995</v>
      </c>
      <c r="Q24" s="544">
        <v>0</v>
      </c>
      <c r="R24" s="544">
        <v>0</v>
      </c>
      <c r="S24" s="544">
        <v>7824.4218469999996</v>
      </c>
      <c r="T24" s="544">
        <v>0</v>
      </c>
      <c r="U24" s="544">
        <v>0</v>
      </c>
      <c r="V24" s="544">
        <v>0</v>
      </c>
      <c r="W24" s="544">
        <v>0</v>
      </c>
      <c r="X24" s="544">
        <v>0</v>
      </c>
      <c r="Y24" s="544">
        <v>0</v>
      </c>
      <c r="Z24" s="544">
        <v>0</v>
      </c>
      <c r="AA24" s="544">
        <v>0</v>
      </c>
      <c r="AB24" s="544">
        <v>0</v>
      </c>
      <c r="AC24" s="544">
        <v>74260.021129000001</v>
      </c>
      <c r="AD24" s="544">
        <v>74260.021129000001</v>
      </c>
    </row>
    <row r="25" spans="2:30">
      <c r="B25" s="51">
        <v>9.1999999999999993</v>
      </c>
      <c r="C25" s="29" t="s">
        <v>928</v>
      </c>
      <c r="D25" s="543">
        <v>0</v>
      </c>
      <c r="E25" s="544">
        <v>0</v>
      </c>
      <c r="F25" s="544">
        <v>0</v>
      </c>
      <c r="G25" s="544">
        <v>0</v>
      </c>
      <c r="H25" s="544">
        <v>47039.224162999999</v>
      </c>
      <c r="I25" s="544">
        <v>0</v>
      </c>
      <c r="J25" s="544">
        <v>0</v>
      </c>
      <c r="K25" s="544">
        <v>0</v>
      </c>
      <c r="L25" s="544">
        <v>0</v>
      </c>
      <c r="M25" s="544">
        <v>0</v>
      </c>
      <c r="N25" s="544">
        <v>0</v>
      </c>
      <c r="O25" s="544">
        <v>0</v>
      </c>
      <c r="P25" s="544">
        <v>1308.8568290000001</v>
      </c>
      <c r="Q25" s="544">
        <v>0</v>
      </c>
      <c r="R25" s="544">
        <v>0</v>
      </c>
      <c r="S25" s="544">
        <v>11459.494785999999</v>
      </c>
      <c r="T25" s="544">
        <v>0</v>
      </c>
      <c r="U25" s="544">
        <v>0</v>
      </c>
      <c r="V25" s="544">
        <v>0</v>
      </c>
      <c r="W25" s="544">
        <v>50.652760999999998</v>
      </c>
      <c r="X25" s="544">
        <v>0</v>
      </c>
      <c r="Y25" s="544">
        <v>0</v>
      </c>
      <c r="Z25" s="544">
        <v>0</v>
      </c>
      <c r="AA25" s="544">
        <v>0</v>
      </c>
      <c r="AB25" s="544">
        <v>0</v>
      </c>
      <c r="AC25" s="544">
        <v>59858.228538999996</v>
      </c>
      <c r="AD25" s="544">
        <v>59858.228538999996</v>
      </c>
    </row>
    <row r="26" spans="2:30">
      <c r="B26" s="51">
        <v>9.3000000000000007</v>
      </c>
      <c r="C26" s="29" t="s">
        <v>929</v>
      </c>
      <c r="D26" s="543">
        <v>0</v>
      </c>
      <c r="E26" s="544">
        <v>0</v>
      </c>
      <c r="F26" s="544">
        <v>0</v>
      </c>
      <c r="G26" s="544">
        <v>0</v>
      </c>
      <c r="H26" s="544">
        <v>0</v>
      </c>
      <c r="I26" s="544">
        <v>0</v>
      </c>
      <c r="J26" s="544">
        <v>0</v>
      </c>
      <c r="K26" s="544">
        <v>0</v>
      </c>
      <c r="L26" s="544">
        <v>0</v>
      </c>
      <c r="M26" s="544">
        <v>1249.606783</v>
      </c>
      <c r="N26" s="544">
        <v>46218.614722999999</v>
      </c>
      <c r="O26" s="544">
        <v>0</v>
      </c>
      <c r="P26" s="544">
        <v>2759.0968739999998</v>
      </c>
      <c r="Q26" s="544">
        <v>0</v>
      </c>
      <c r="R26" s="544">
        <v>0</v>
      </c>
      <c r="S26" s="544">
        <v>18730.003037999999</v>
      </c>
      <c r="T26" s="544">
        <v>0</v>
      </c>
      <c r="U26" s="544">
        <v>0</v>
      </c>
      <c r="V26" s="544">
        <v>0</v>
      </c>
      <c r="W26" s="544">
        <v>0</v>
      </c>
      <c r="X26" s="544">
        <v>0</v>
      </c>
      <c r="Y26" s="544">
        <v>0</v>
      </c>
      <c r="Z26" s="544">
        <v>0</v>
      </c>
      <c r="AA26" s="544">
        <v>0</v>
      </c>
      <c r="AB26" s="544">
        <v>0</v>
      </c>
      <c r="AC26" s="544">
        <v>68957.321418000007</v>
      </c>
      <c r="AD26" s="544">
        <v>68957.321418000007</v>
      </c>
    </row>
    <row r="27" spans="2:30">
      <c r="B27" s="51" t="s">
        <v>930</v>
      </c>
      <c r="C27" s="29" t="s">
        <v>931</v>
      </c>
      <c r="D27" s="543">
        <v>0</v>
      </c>
      <c r="E27" s="544">
        <v>0</v>
      </c>
      <c r="F27" s="544">
        <v>0</v>
      </c>
      <c r="G27" s="544">
        <v>0</v>
      </c>
      <c r="H27" s="544">
        <v>0</v>
      </c>
      <c r="I27" s="544">
        <v>0</v>
      </c>
      <c r="J27" s="544">
        <v>0</v>
      </c>
      <c r="K27" s="544">
        <v>0</v>
      </c>
      <c r="L27" s="544">
        <v>0</v>
      </c>
      <c r="M27" s="544">
        <v>0</v>
      </c>
      <c r="N27" s="544">
        <v>0</v>
      </c>
      <c r="O27" s="544">
        <v>0</v>
      </c>
      <c r="P27" s="544">
        <v>0</v>
      </c>
      <c r="Q27" s="544">
        <v>0</v>
      </c>
      <c r="R27" s="544">
        <v>0</v>
      </c>
      <c r="S27" s="544">
        <v>0</v>
      </c>
      <c r="T27" s="544">
        <v>0</v>
      </c>
      <c r="U27" s="544">
        <v>0</v>
      </c>
      <c r="V27" s="544">
        <v>0</v>
      </c>
      <c r="W27" s="544">
        <v>0</v>
      </c>
      <c r="X27" s="544">
        <v>0</v>
      </c>
      <c r="Y27" s="544">
        <v>0</v>
      </c>
      <c r="Z27" s="544">
        <v>0</v>
      </c>
      <c r="AA27" s="544">
        <v>0</v>
      </c>
      <c r="AB27" s="544">
        <v>0</v>
      </c>
      <c r="AC27" s="544">
        <v>0</v>
      </c>
      <c r="AD27" s="544">
        <v>0</v>
      </c>
    </row>
    <row r="28" spans="2:30">
      <c r="B28" s="51" t="s">
        <v>932</v>
      </c>
      <c r="C28" s="29" t="s">
        <v>933</v>
      </c>
      <c r="D28" s="543">
        <v>0</v>
      </c>
      <c r="E28" s="544">
        <v>0</v>
      </c>
      <c r="F28" s="544">
        <v>0</v>
      </c>
      <c r="G28" s="544">
        <v>0</v>
      </c>
      <c r="H28" s="544">
        <v>0</v>
      </c>
      <c r="I28" s="544">
        <v>0</v>
      </c>
      <c r="J28" s="544">
        <v>0</v>
      </c>
      <c r="K28" s="544">
        <v>0</v>
      </c>
      <c r="L28" s="544">
        <v>0</v>
      </c>
      <c r="M28" s="544">
        <v>354.552415</v>
      </c>
      <c r="N28" s="544">
        <v>46218.614722999999</v>
      </c>
      <c r="O28" s="544">
        <v>0</v>
      </c>
      <c r="P28" s="544">
        <v>0</v>
      </c>
      <c r="Q28" s="544">
        <v>0</v>
      </c>
      <c r="R28" s="544">
        <v>0</v>
      </c>
      <c r="S28" s="544">
        <v>0</v>
      </c>
      <c r="T28" s="544">
        <v>0</v>
      </c>
      <c r="U28" s="544">
        <v>0</v>
      </c>
      <c r="V28" s="544">
        <v>0</v>
      </c>
      <c r="W28" s="544">
        <v>0</v>
      </c>
      <c r="X28" s="544">
        <v>0</v>
      </c>
      <c r="Y28" s="544">
        <v>0</v>
      </c>
      <c r="Z28" s="544">
        <v>0</v>
      </c>
      <c r="AA28" s="544">
        <v>0</v>
      </c>
      <c r="AB28" s="544">
        <v>0</v>
      </c>
      <c r="AC28" s="544">
        <v>46573.167137999997</v>
      </c>
      <c r="AD28" s="544">
        <v>46573.167137999997</v>
      </c>
    </row>
    <row r="29" spans="2:30">
      <c r="B29" s="51" t="s">
        <v>934</v>
      </c>
      <c r="C29" s="29" t="s">
        <v>935</v>
      </c>
      <c r="D29" s="543">
        <v>0</v>
      </c>
      <c r="E29" s="544">
        <v>0</v>
      </c>
      <c r="F29" s="544">
        <v>0</v>
      </c>
      <c r="G29" s="544">
        <v>0</v>
      </c>
      <c r="H29" s="544">
        <v>0</v>
      </c>
      <c r="I29" s="544">
        <v>0</v>
      </c>
      <c r="J29" s="544">
        <v>0</v>
      </c>
      <c r="K29" s="544">
        <v>0</v>
      </c>
      <c r="L29" s="544">
        <v>0</v>
      </c>
      <c r="M29" s="544">
        <v>895.05436799999995</v>
      </c>
      <c r="N29" s="544">
        <v>0</v>
      </c>
      <c r="O29" s="544">
        <v>0</v>
      </c>
      <c r="P29" s="544">
        <v>2759.0968739999998</v>
      </c>
      <c r="Q29" s="544">
        <v>0</v>
      </c>
      <c r="R29" s="544">
        <v>0</v>
      </c>
      <c r="S29" s="544">
        <v>18730.003037999999</v>
      </c>
      <c r="T29" s="544">
        <v>0</v>
      </c>
      <c r="U29" s="544">
        <v>0</v>
      </c>
      <c r="V29" s="544">
        <v>0</v>
      </c>
      <c r="W29" s="544">
        <v>0</v>
      </c>
      <c r="X29" s="544">
        <v>0</v>
      </c>
      <c r="Y29" s="544">
        <v>0</v>
      </c>
      <c r="Z29" s="544">
        <v>0</v>
      </c>
      <c r="AA29" s="544">
        <v>0</v>
      </c>
      <c r="AB29" s="544">
        <v>0</v>
      </c>
      <c r="AC29" s="544">
        <v>22384.154279999999</v>
      </c>
      <c r="AD29" s="544">
        <v>22384.154279999999</v>
      </c>
    </row>
    <row r="30" spans="2:30">
      <c r="B30" s="51">
        <v>9.4</v>
      </c>
      <c r="C30" s="29" t="s">
        <v>896</v>
      </c>
      <c r="D30" s="543">
        <v>0</v>
      </c>
      <c r="E30" s="544">
        <v>0</v>
      </c>
      <c r="F30" s="544">
        <v>0</v>
      </c>
      <c r="G30" s="544">
        <v>0</v>
      </c>
      <c r="H30" s="544">
        <v>0</v>
      </c>
      <c r="I30" s="544">
        <v>0</v>
      </c>
      <c r="J30" s="544">
        <v>0</v>
      </c>
      <c r="K30" s="544">
        <v>0</v>
      </c>
      <c r="L30" s="544">
        <v>0</v>
      </c>
      <c r="M30" s="544">
        <v>0</v>
      </c>
      <c r="N30" s="544">
        <v>177148.67176699999</v>
      </c>
      <c r="O30" s="544">
        <v>1467.148138</v>
      </c>
      <c r="P30" s="544">
        <v>0</v>
      </c>
      <c r="Q30" s="544">
        <v>0</v>
      </c>
      <c r="R30" s="544">
        <v>0</v>
      </c>
      <c r="S30" s="544">
        <v>59647.944896000001</v>
      </c>
      <c r="T30" s="544">
        <v>0</v>
      </c>
      <c r="U30" s="544">
        <v>0</v>
      </c>
      <c r="V30" s="544">
        <v>0</v>
      </c>
      <c r="W30" s="544">
        <v>0</v>
      </c>
      <c r="X30" s="544">
        <v>0</v>
      </c>
      <c r="Y30" s="544">
        <v>0</v>
      </c>
      <c r="Z30" s="544">
        <v>0</v>
      </c>
      <c r="AA30" s="544">
        <v>0</v>
      </c>
      <c r="AB30" s="544">
        <v>0</v>
      </c>
      <c r="AC30" s="544">
        <v>238263.76480099998</v>
      </c>
      <c r="AD30" s="544">
        <v>238263.76480099998</v>
      </c>
    </row>
    <row r="31" spans="2:30">
      <c r="B31" s="51">
        <v>9.5</v>
      </c>
      <c r="C31" s="29" t="s">
        <v>897</v>
      </c>
      <c r="D31" s="543">
        <v>0</v>
      </c>
      <c r="E31" s="544">
        <v>0</v>
      </c>
      <c r="F31" s="544">
        <v>0</v>
      </c>
      <c r="G31" s="544">
        <v>0</v>
      </c>
      <c r="H31" s="544">
        <v>0</v>
      </c>
      <c r="I31" s="544">
        <v>0</v>
      </c>
      <c r="J31" s="544">
        <v>0</v>
      </c>
      <c r="K31" s="544">
        <v>0</v>
      </c>
      <c r="L31" s="544">
        <v>0</v>
      </c>
      <c r="M31" s="544">
        <v>0</v>
      </c>
      <c r="N31" s="544">
        <v>0</v>
      </c>
      <c r="O31" s="544">
        <v>0</v>
      </c>
      <c r="P31" s="544">
        <v>0</v>
      </c>
      <c r="Q31" s="544">
        <v>0</v>
      </c>
      <c r="R31" s="544">
        <v>0</v>
      </c>
      <c r="S31" s="544">
        <v>7641.896675</v>
      </c>
      <c r="T31" s="544">
        <v>0</v>
      </c>
      <c r="U31" s="544">
        <v>0</v>
      </c>
      <c r="V31" s="544">
        <v>0</v>
      </c>
      <c r="W31" s="544">
        <v>208328.80629000001</v>
      </c>
      <c r="X31" s="544">
        <v>0</v>
      </c>
      <c r="Y31" s="544">
        <v>0</v>
      </c>
      <c r="Z31" s="544">
        <v>0</v>
      </c>
      <c r="AA31" s="544">
        <v>0</v>
      </c>
      <c r="AB31" s="544">
        <v>0</v>
      </c>
      <c r="AC31" s="544">
        <v>215970.702965</v>
      </c>
      <c r="AD31" s="544">
        <v>215970.702965</v>
      </c>
    </row>
    <row r="32" spans="2:30">
      <c r="B32" s="51">
        <v>10</v>
      </c>
      <c r="C32" s="29" t="s">
        <v>617</v>
      </c>
      <c r="D32" s="543">
        <v>0</v>
      </c>
      <c r="E32" s="544">
        <v>0</v>
      </c>
      <c r="F32" s="544">
        <v>0</v>
      </c>
      <c r="G32" s="544">
        <v>0</v>
      </c>
      <c r="H32" s="544">
        <v>0</v>
      </c>
      <c r="I32" s="544">
        <v>0</v>
      </c>
      <c r="J32" s="544">
        <v>0</v>
      </c>
      <c r="K32" s="544">
        <v>0</v>
      </c>
      <c r="L32" s="544">
        <v>0</v>
      </c>
      <c r="M32" s="544">
        <v>0</v>
      </c>
      <c r="N32" s="544">
        <v>0</v>
      </c>
      <c r="O32" s="544">
        <v>0</v>
      </c>
      <c r="P32" s="544">
        <v>0</v>
      </c>
      <c r="Q32" s="544">
        <v>0</v>
      </c>
      <c r="R32" s="544">
        <v>0</v>
      </c>
      <c r="S32" s="544">
        <v>9426.4711270000007</v>
      </c>
      <c r="T32" s="544">
        <v>0</v>
      </c>
      <c r="U32" s="544">
        <v>0</v>
      </c>
      <c r="V32" s="544">
        <v>0</v>
      </c>
      <c r="W32" s="544">
        <v>14737.837233</v>
      </c>
      <c r="X32" s="544">
        <v>0</v>
      </c>
      <c r="Y32" s="544">
        <v>0</v>
      </c>
      <c r="Z32" s="544">
        <v>0</v>
      </c>
      <c r="AA32" s="544">
        <v>0</v>
      </c>
      <c r="AB32" s="544">
        <v>0</v>
      </c>
      <c r="AC32" s="544">
        <v>24164.308360000003</v>
      </c>
      <c r="AD32" s="544">
        <v>24164.308360000003</v>
      </c>
    </row>
    <row r="33" spans="2:30">
      <c r="B33" s="51" t="s">
        <v>96</v>
      </c>
      <c r="C33" s="29" t="s">
        <v>898</v>
      </c>
      <c r="D33" s="543">
        <v>0</v>
      </c>
      <c r="E33" s="544">
        <v>0</v>
      </c>
      <c r="F33" s="544">
        <v>0</v>
      </c>
      <c r="G33" s="544">
        <v>0</v>
      </c>
      <c r="H33" s="544">
        <v>0</v>
      </c>
      <c r="I33" s="544">
        <v>0</v>
      </c>
      <c r="J33" s="544">
        <v>0</v>
      </c>
      <c r="K33" s="544">
        <v>0</v>
      </c>
      <c r="L33" s="544">
        <v>0</v>
      </c>
      <c r="M33" s="544">
        <v>0</v>
      </c>
      <c r="N33" s="544">
        <v>0</v>
      </c>
      <c r="O33" s="544">
        <v>0</v>
      </c>
      <c r="P33" s="544">
        <v>0</v>
      </c>
      <c r="Q33" s="544">
        <v>0</v>
      </c>
      <c r="R33" s="544">
        <v>0</v>
      </c>
      <c r="S33" s="544">
        <v>0</v>
      </c>
      <c r="T33" s="544">
        <v>0</v>
      </c>
      <c r="U33" s="544">
        <v>0</v>
      </c>
      <c r="V33" s="544">
        <v>0</v>
      </c>
      <c r="W33" s="544">
        <v>0</v>
      </c>
      <c r="X33" s="544">
        <v>0</v>
      </c>
      <c r="Y33" s="544">
        <v>0</v>
      </c>
      <c r="Z33" s="544">
        <v>0</v>
      </c>
      <c r="AA33" s="544">
        <v>0</v>
      </c>
      <c r="AB33" s="544">
        <v>0</v>
      </c>
      <c r="AC33" s="544">
        <v>0</v>
      </c>
      <c r="AD33" s="544">
        <v>0</v>
      </c>
    </row>
    <row r="34" spans="2:30">
      <c r="B34" s="51" t="s">
        <v>98</v>
      </c>
      <c r="C34" s="29" t="s">
        <v>899</v>
      </c>
      <c r="D34" s="543">
        <v>0</v>
      </c>
      <c r="E34" s="544">
        <v>0</v>
      </c>
      <c r="F34" s="544">
        <v>0</v>
      </c>
      <c r="G34" s="544">
        <v>0</v>
      </c>
      <c r="H34" s="544">
        <v>0</v>
      </c>
      <c r="I34" s="544">
        <v>0</v>
      </c>
      <c r="J34" s="544">
        <v>0</v>
      </c>
      <c r="K34" s="544">
        <v>0</v>
      </c>
      <c r="L34" s="544">
        <v>0</v>
      </c>
      <c r="M34" s="544">
        <v>0</v>
      </c>
      <c r="N34" s="544">
        <v>0</v>
      </c>
      <c r="O34" s="544">
        <v>0</v>
      </c>
      <c r="P34" s="544">
        <v>0</v>
      </c>
      <c r="Q34" s="544">
        <v>0</v>
      </c>
      <c r="R34" s="544">
        <v>0</v>
      </c>
      <c r="S34" s="544">
        <v>692.26779099999999</v>
      </c>
      <c r="T34" s="544">
        <v>0</v>
      </c>
      <c r="U34" s="544">
        <v>0</v>
      </c>
      <c r="V34" s="544">
        <v>0</v>
      </c>
      <c r="W34" s="544">
        <v>4586.4189159999996</v>
      </c>
      <c r="X34" s="544">
        <v>0</v>
      </c>
      <c r="Y34" s="544">
        <v>0</v>
      </c>
      <c r="Z34" s="544">
        <v>0</v>
      </c>
      <c r="AA34" s="544">
        <v>0</v>
      </c>
      <c r="AB34" s="544">
        <v>0</v>
      </c>
      <c r="AC34" s="544">
        <v>5278.6867069999998</v>
      </c>
      <c r="AD34" s="544">
        <v>5278.6867069999998</v>
      </c>
    </row>
    <row r="35" spans="2:30">
      <c r="B35" s="51" t="s">
        <v>100</v>
      </c>
      <c r="C35" s="29" t="s">
        <v>901</v>
      </c>
      <c r="D35" s="543">
        <v>0</v>
      </c>
      <c r="E35" s="544">
        <v>0</v>
      </c>
      <c r="F35" s="544">
        <v>0</v>
      </c>
      <c r="G35" s="544">
        <v>0</v>
      </c>
      <c r="H35" s="544">
        <v>0</v>
      </c>
      <c r="I35" s="544">
        <v>0</v>
      </c>
      <c r="J35" s="544">
        <v>0</v>
      </c>
      <c r="K35" s="544">
        <v>0</v>
      </c>
      <c r="L35" s="544">
        <v>0</v>
      </c>
      <c r="M35" s="544">
        <v>0</v>
      </c>
      <c r="N35" s="544">
        <v>0</v>
      </c>
      <c r="O35" s="544">
        <v>0</v>
      </c>
      <c r="P35" s="544">
        <v>0</v>
      </c>
      <c r="Q35" s="544">
        <v>0</v>
      </c>
      <c r="R35" s="544">
        <v>0</v>
      </c>
      <c r="S35" s="544">
        <v>28355.395777999998</v>
      </c>
      <c r="T35" s="544">
        <v>0</v>
      </c>
      <c r="U35" s="544">
        <v>0</v>
      </c>
      <c r="V35" s="544">
        <v>0</v>
      </c>
      <c r="W35" s="544">
        <v>0</v>
      </c>
      <c r="X35" s="544">
        <v>0</v>
      </c>
      <c r="Y35" s="544">
        <v>0</v>
      </c>
      <c r="Z35" s="544">
        <v>0</v>
      </c>
      <c r="AA35" s="544">
        <v>0</v>
      </c>
      <c r="AB35" s="544">
        <v>0</v>
      </c>
      <c r="AC35" s="544">
        <v>28355.395777999998</v>
      </c>
      <c r="AD35" s="544">
        <v>28355.395777999998</v>
      </c>
    </row>
    <row r="36" spans="2:30">
      <c r="B36" s="327">
        <v>11</v>
      </c>
      <c r="C36" s="334" t="s">
        <v>902</v>
      </c>
      <c r="D36" s="552"/>
      <c r="E36" s="553"/>
      <c r="F36" s="553"/>
      <c r="G36" s="553"/>
      <c r="H36" s="553"/>
      <c r="I36" s="553" t="s">
        <v>137</v>
      </c>
      <c r="J36" s="553" t="s">
        <v>137</v>
      </c>
      <c r="K36" s="553" t="s">
        <v>137</v>
      </c>
      <c r="L36" s="553" t="s">
        <v>137</v>
      </c>
      <c r="M36" s="553"/>
      <c r="N36" s="553" t="s">
        <v>137</v>
      </c>
      <c r="O36" s="553"/>
      <c r="P36" s="553"/>
      <c r="Q36" s="553" t="s">
        <v>137</v>
      </c>
      <c r="R36" s="553" t="s">
        <v>137</v>
      </c>
      <c r="S36" s="553"/>
      <c r="T36" s="553" t="s">
        <v>137</v>
      </c>
      <c r="U36" s="553" t="s">
        <v>137</v>
      </c>
      <c r="V36" s="553" t="s">
        <v>137</v>
      </c>
      <c r="W36" s="553"/>
      <c r="X36" s="553"/>
      <c r="Y36" s="553"/>
      <c r="Z36" s="553" t="s">
        <v>137</v>
      </c>
      <c r="AA36" s="553"/>
      <c r="AB36" s="553"/>
      <c r="AC36" s="553"/>
      <c r="AD36" s="553"/>
    </row>
    <row r="37" spans="2:30" ht="10.5">
      <c r="B37" s="328" t="s">
        <v>936</v>
      </c>
      <c r="C37" s="329" t="s">
        <v>903</v>
      </c>
      <c r="D37" s="548">
        <v>265172.176378</v>
      </c>
      <c r="E37" s="549">
        <v>0</v>
      </c>
      <c r="F37" s="549">
        <v>220.003908</v>
      </c>
      <c r="G37" s="549">
        <v>0</v>
      </c>
      <c r="H37" s="549">
        <v>849411.74379999994</v>
      </c>
      <c r="I37" s="549">
        <v>10151.26872</v>
      </c>
      <c r="J37" s="549">
        <v>0</v>
      </c>
      <c r="K37" s="549">
        <v>0</v>
      </c>
      <c r="L37" s="549">
        <v>17844.338159999999</v>
      </c>
      <c r="M37" s="549">
        <v>6801.1601449999998</v>
      </c>
      <c r="N37" s="549">
        <v>223367.28649</v>
      </c>
      <c r="O37" s="549">
        <v>1467.148138</v>
      </c>
      <c r="P37" s="549">
        <v>148706.15759599998</v>
      </c>
      <c r="Q37" s="549">
        <v>0</v>
      </c>
      <c r="R37" s="549">
        <v>0</v>
      </c>
      <c r="S37" s="549">
        <v>562358.28481599991</v>
      </c>
      <c r="T37" s="549">
        <v>0</v>
      </c>
      <c r="U37" s="549">
        <v>0</v>
      </c>
      <c r="V37" s="549">
        <v>0</v>
      </c>
      <c r="W37" s="549">
        <v>229690.046264</v>
      </c>
      <c r="X37" s="549">
        <v>22228.020614000001</v>
      </c>
      <c r="Y37" s="549">
        <v>0</v>
      </c>
      <c r="Z37" s="549">
        <v>0</v>
      </c>
      <c r="AA37" s="549">
        <v>0</v>
      </c>
      <c r="AB37" s="554">
        <v>0</v>
      </c>
      <c r="AC37" s="554">
        <v>2337417.6350289998</v>
      </c>
      <c r="AD37" s="554">
        <v>2026379.7590269998</v>
      </c>
    </row>
    <row r="39" spans="2:30">
      <c r="AC39" s="126"/>
    </row>
  </sheetData>
  <mergeCells count="5">
    <mergeCell ref="B4:B5"/>
    <mergeCell ref="AC4:AC5"/>
    <mergeCell ref="AD4:AD5"/>
    <mergeCell ref="D4:AB4"/>
    <mergeCell ref="C4:C5"/>
  </mergeCells>
  <hyperlinks>
    <hyperlink ref="AF2" location="Index!A1" display="Index" xr:uid="{1F3EC442-DB59-44DB-86E9-8257312639C5}"/>
  </hyperlinks>
  <pageMargins left="0.70866141732283472" right="0.70866141732283472" top="0.74803149606299213" bottom="0.74803149606299213" header="0.31496062992125984" footer="0.31496062992125984"/>
  <pageSetup paperSize="9" scale="58" orientation="landscape" r:id="rId1"/>
  <headerFooter>
    <oddHeader>&amp;CEN</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E9B8-D2B7-48B9-A31F-45A1BC3B019D}">
  <sheetPr>
    <tabColor theme="4"/>
    <pageSetUpPr fitToPage="1"/>
  </sheetPr>
  <dimension ref="B2:F9"/>
  <sheetViews>
    <sheetView showGridLines="0" zoomScaleNormal="100" workbookViewId="0">
      <selection activeCell="F2" sqref="F2"/>
    </sheetView>
  </sheetViews>
  <sheetFormatPr defaultColWidth="11.54296875" defaultRowHeight="10"/>
  <cols>
    <col min="1" max="1" width="3.453125" style="3" customWidth="1"/>
    <col min="2" max="2" width="5.90625" style="3" customWidth="1"/>
    <col min="3" max="3" width="72.453125" style="3" customWidth="1"/>
    <col min="4" max="4" width="56" style="3" customWidth="1"/>
    <col min="5" max="16384" width="11.54296875" style="3"/>
  </cols>
  <sheetData>
    <row r="2" spans="2:6" ht="10.5">
      <c r="B2" s="36" t="s">
        <v>38</v>
      </c>
      <c r="C2" s="36"/>
      <c r="D2" s="36"/>
      <c r="E2" s="36"/>
      <c r="F2" s="68" t="s">
        <v>1686</v>
      </c>
    </row>
    <row r="3" spans="2:6" s="72" customFormat="1" ht="10.5">
      <c r="B3" s="94"/>
      <c r="C3" s="94"/>
      <c r="D3" s="94"/>
      <c r="E3" s="94"/>
      <c r="F3" s="71"/>
    </row>
    <row r="4" spans="2:6" ht="33.5" customHeight="1">
      <c r="B4" s="335" t="s">
        <v>200</v>
      </c>
      <c r="C4" s="22" t="s">
        <v>1858</v>
      </c>
      <c r="D4" s="994" t="s">
        <v>1582</v>
      </c>
    </row>
    <row r="5" spans="2:6" ht="36" customHeight="1">
      <c r="B5" s="336" t="s">
        <v>203</v>
      </c>
      <c r="C5" s="335" t="s">
        <v>1859</v>
      </c>
      <c r="D5" s="995"/>
    </row>
    <row r="6" spans="2:6" ht="20.5">
      <c r="B6" s="336" t="s">
        <v>228</v>
      </c>
      <c r="C6" s="22" t="s">
        <v>1860</v>
      </c>
      <c r="D6" s="995"/>
    </row>
    <row r="7" spans="2:6" ht="29.5" customHeight="1">
      <c r="B7" s="337" t="s">
        <v>214</v>
      </c>
      <c r="C7" s="22" t="s">
        <v>1861</v>
      </c>
      <c r="D7" s="995"/>
    </row>
    <row r="8" spans="2:6" ht="29.5" customHeight="1">
      <c r="B8" s="337" t="s">
        <v>216</v>
      </c>
      <c r="C8" s="335" t="s">
        <v>1862</v>
      </c>
      <c r="D8" s="996"/>
    </row>
    <row r="9" spans="2:6">
      <c r="B9" s="4"/>
      <c r="C9" s="338"/>
    </row>
  </sheetData>
  <mergeCells count="1">
    <mergeCell ref="D4:D8"/>
  </mergeCells>
  <hyperlinks>
    <hyperlink ref="F2" location="Index!A1" display="Index" xr:uid="{A274456D-579F-4AB9-A0F3-766E40952935}"/>
  </hyperlinks>
  <pageMargins left="0.70866141732283472" right="0.70866141732283472" top="0.74803149606299213" bottom="0.74803149606299213" header="0.31496062992125984" footer="0.31496062992125984"/>
  <pageSetup paperSize="9" scale="91" orientation="landscape" r:id="rId1"/>
  <headerFooter>
    <oddHeader xml:space="preserve">&amp;CEN </oddHeader>
    <oddFooter>&amp;C&amp;P</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797DF-7A6A-4E09-823E-1F6399CF560F}">
  <sheetPr>
    <tabColor theme="4"/>
    <pageSetUpPr fitToPage="1"/>
  </sheetPr>
  <dimension ref="B2:M38"/>
  <sheetViews>
    <sheetView showGridLines="0" zoomScaleNormal="100" zoomScalePageLayoutView="90" workbookViewId="0">
      <selection activeCell="F55" sqref="F55"/>
    </sheetView>
  </sheetViews>
  <sheetFormatPr defaultColWidth="9.1796875" defaultRowHeight="10"/>
  <cols>
    <col min="1" max="1" width="2.6328125" style="3" customWidth="1"/>
    <col min="2" max="2" width="6.81640625" style="4" customWidth="1"/>
    <col min="3" max="3" width="55.1796875" style="3" bestFit="1" customWidth="1"/>
    <col min="4" max="5" width="16.6328125" style="3" bestFit="1" customWidth="1"/>
    <col min="6" max="6" width="6.08984375" style="3" bestFit="1" customWidth="1"/>
    <col min="7" max="7" width="17.6328125" style="3" customWidth="1"/>
    <col min="8" max="8" width="16.7265625" style="3" bestFit="1" customWidth="1"/>
    <col min="9" max="9" width="14.08984375" style="3" bestFit="1" customWidth="1"/>
    <col min="10" max="10" width="10.453125" style="3" bestFit="1" customWidth="1"/>
    <col min="11" max="11" width="7.6328125" style="3" bestFit="1" customWidth="1"/>
    <col min="12" max="16384" width="9.1796875" style="3"/>
  </cols>
  <sheetData>
    <row r="2" spans="2:13" ht="10.5">
      <c r="B2" s="36" t="s">
        <v>39</v>
      </c>
      <c r="C2" s="36"/>
      <c r="D2" s="36"/>
      <c r="E2" s="36"/>
      <c r="F2" s="36"/>
      <c r="G2" s="36"/>
      <c r="H2" s="36"/>
      <c r="I2" s="36"/>
      <c r="J2" s="36"/>
      <c r="K2" s="36"/>
      <c r="L2" s="36"/>
      <c r="M2" s="68" t="s">
        <v>1686</v>
      </c>
    </row>
    <row r="3" spans="2:13">
      <c r="B3" s="123"/>
      <c r="C3" s="92"/>
      <c r="D3" s="123"/>
      <c r="E3" s="123"/>
      <c r="F3" s="123"/>
      <c r="G3" s="123"/>
      <c r="H3" s="123"/>
      <c r="I3" s="123"/>
      <c r="J3" s="123"/>
      <c r="K3" s="123"/>
      <c r="L3" s="92"/>
    </row>
    <row r="4" spans="2:13">
      <c r="B4" s="965" t="s">
        <v>1871</v>
      </c>
      <c r="C4" s="967"/>
      <c r="D4" s="17" t="s">
        <v>80</v>
      </c>
      <c r="E4" s="17" t="s">
        <v>81</v>
      </c>
      <c r="F4" s="17" t="s">
        <v>82</v>
      </c>
      <c r="G4" s="17" t="s">
        <v>127</v>
      </c>
      <c r="H4" s="17" t="s">
        <v>128</v>
      </c>
      <c r="I4" s="17" t="s">
        <v>235</v>
      </c>
      <c r="J4" s="17" t="s">
        <v>236</v>
      </c>
      <c r="K4" s="17" t="s">
        <v>266</v>
      </c>
      <c r="L4" s="92"/>
    </row>
    <row r="5" spans="2:13" ht="20">
      <c r="B5" s="977"/>
      <c r="C5" s="969"/>
      <c r="D5" s="17" t="s">
        <v>937</v>
      </c>
      <c r="E5" s="17" t="s">
        <v>938</v>
      </c>
      <c r="F5" s="17" t="s">
        <v>939</v>
      </c>
      <c r="G5" s="17" t="s">
        <v>1863</v>
      </c>
      <c r="H5" s="17" t="s">
        <v>940</v>
      </c>
      <c r="I5" s="17" t="s">
        <v>941</v>
      </c>
      <c r="J5" s="17" t="s">
        <v>196</v>
      </c>
      <c r="K5" s="17" t="s">
        <v>942</v>
      </c>
      <c r="L5" s="92"/>
    </row>
    <row r="6" spans="2:13">
      <c r="B6" s="17" t="s">
        <v>1864</v>
      </c>
      <c r="C6" s="22" t="s">
        <v>943</v>
      </c>
      <c r="D6" s="342">
        <v>0</v>
      </c>
      <c r="E6" s="342">
        <v>0</v>
      </c>
      <c r="F6" s="343"/>
      <c r="G6" s="344" t="s">
        <v>944</v>
      </c>
      <c r="H6" s="555">
        <v>0</v>
      </c>
      <c r="I6" s="556">
        <v>0</v>
      </c>
      <c r="J6" s="556">
        <v>0</v>
      </c>
      <c r="K6" s="556">
        <v>0</v>
      </c>
      <c r="L6" s="92"/>
    </row>
    <row r="7" spans="2:13">
      <c r="B7" s="17" t="s">
        <v>1865</v>
      </c>
      <c r="C7" s="22" t="s">
        <v>945</v>
      </c>
      <c r="D7" s="345">
        <v>0</v>
      </c>
      <c r="E7" s="345">
        <v>0</v>
      </c>
      <c r="F7" s="346"/>
      <c r="G7" s="347" t="s">
        <v>944</v>
      </c>
      <c r="H7" s="557">
        <v>0</v>
      </c>
      <c r="I7" s="556">
        <v>0</v>
      </c>
      <c r="J7" s="556">
        <v>0</v>
      </c>
      <c r="K7" s="556">
        <v>0</v>
      </c>
      <c r="L7" s="92"/>
    </row>
    <row r="8" spans="2:13">
      <c r="B8" s="17">
        <v>1</v>
      </c>
      <c r="C8" s="22" t="s">
        <v>946</v>
      </c>
      <c r="D8" s="348">
        <v>1333.238419</v>
      </c>
      <c r="E8" s="348">
        <v>2378.8269789999999</v>
      </c>
      <c r="F8" s="343"/>
      <c r="G8" s="347" t="s">
        <v>944</v>
      </c>
      <c r="H8" s="557">
        <v>10516.330599000001</v>
      </c>
      <c r="I8" s="556">
        <v>5196.8915559999996</v>
      </c>
      <c r="J8" s="556">
        <v>5196.8915559999996</v>
      </c>
      <c r="K8" s="556">
        <v>1583.743694</v>
      </c>
      <c r="L8" s="92"/>
    </row>
    <row r="9" spans="2:13">
      <c r="B9" s="17">
        <v>2</v>
      </c>
      <c r="C9" s="335" t="s">
        <v>947</v>
      </c>
      <c r="D9" s="343"/>
      <c r="E9" s="343"/>
      <c r="F9" s="345">
        <v>0</v>
      </c>
      <c r="G9" s="345"/>
      <c r="H9" s="556">
        <v>0</v>
      </c>
      <c r="I9" s="556">
        <v>0</v>
      </c>
      <c r="J9" s="556">
        <v>0</v>
      </c>
      <c r="K9" s="556">
        <v>0</v>
      </c>
      <c r="L9" s="92"/>
    </row>
    <row r="10" spans="2:13">
      <c r="B10" s="17" t="s">
        <v>417</v>
      </c>
      <c r="C10" s="341" t="s">
        <v>948</v>
      </c>
      <c r="D10" s="343"/>
      <c r="E10" s="343"/>
      <c r="F10" s="345">
        <v>0</v>
      </c>
      <c r="G10" s="343"/>
      <c r="H10" s="556">
        <v>0</v>
      </c>
      <c r="I10" s="556">
        <v>0</v>
      </c>
      <c r="J10" s="556">
        <v>0</v>
      </c>
      <c r="K10" s="556">
        <v>0</v>
      </c>
      <c r="L10" s="92"/>
    </row>
    <row r="11" spans="2:13">
      <c r="B11" s="17" t="s">
        <v>949</v>
      </c>
      <c r="C11" s="341" t="s">
        <v>950</v>
      </c>
      <c r="D11" s="343"/>
      <c r="E11" s="343"/>
      <c r="F11" s="345">
        <v>0</v>
      </c>
      <c r="G11" s="343"/>
      <c r="H11" s="556">
        <v>0</v>
      </c>
      <c r="I11" s="556">
        <v>0</v>
      </c>
      <c r="J11" s="556">
        <v>0</v>
      </c>
      <c r="K11" s="556">
        <v>0</v>
      </c>
      <c r="L11" s="92"/>
    </row>
    <row r="12" spans="2:13">
      <c r="B12" s="17" t="s">
        <v>951</v>
      </c>
      <c r="C12" s="341" t="s">
        <v>952</v>
      </c>
      <c r="D12" s="343"/>
      <c r="E12" s="343"/>
      <c r="F12" s="345">
        <v>0</v>
      </c>
      <c r="G12" s="343"/>
      <c r="H12" s="556">
        <v>0</v>
      </c>
      <c r="I12" s="556">
        <v>0</v>
      </c>
      <c r="J12" s="556">
        <v>0</v>
      </c>
      <c r="K12" s="556">
        <v>0</v>
      </c>
      <c r="L12" s="92"/>
    </row>
    <row r="13" spans="2:13">
      <c r="B13" s="17">
        <v>3</v>
      </c>
      <c r="C13" s="335" t="s">
        <v>953</v>
      </c>
      <c r="D13" s="343"/>
      <c r="E13" s="343"/>
      <c r="F13" s="343"/>
      <c r="G13" s="343"/>
      <c r="H13" s="556">
        <v>0</v>
      </c>
      <c r="I13" s="556">
        <v>0</v>
      </c>
      <c r="J13" s="556">
        <v>0</v>
      </c>
      <c r="K13" s="556">
        <v>0</v>
      </c>
      <c r="L13" s="92"/>
    </row>
    <row r="14" spans="2:13">
      <c r="B14" s="17">
        <v>4</v>
      </c>
      <c r="C14" s="335" t="s">
        <v>954</v>
      </c>
      <c r="D14" s="343"/>
      <c r="E14" s="343"/>
      <c r="F14" s="343"/>
      <c r="G14" s="343"/>
      <c r="H14" s="556">
        <v>18259.825980000001</v>
      </c>
      <c r="I14" s="556">
        <v>260.17796600000003</v>
      </c>
      <c r="J14" s="556">
        <v>260.17796600000003</v>
      </c>
      <c r="K14" s="556">
        <v>260.17796600000003</v>
      </c>
      <c r="L14" s="92"/>
    </row>
    <row r="15" spans="2:13">
      <c r="B15" s="17">
        <v>5</v>
      </c>
      <c r="C15" s="335" t="s">
        <v>955</v>
      </c>
      <c r="D15" s="343"/>
      <c r="E15" s="343"/>
      <c r="F15" s="343"/>
      <c r="G15" s="343"/>
      <c r="H15" s="556">
        <v>0</v>
      </c>
      <c r="I15" s="556">
        <v>0</v>
      </c>
      <c r="J15" s="556">
        <v>0</v>
      </c>
      <c r="K15" s="556">
        <v>0</v>
      </c>
      <c r="L15" s="92"/>
    </row>
    <row r="16" spans="2:13" ht="10.5">
      <c r="B16" s="17">
        <v>6</v>
      </c>
      <c r="C16" s="124" t="s">
        <v>125</v>
      </c>
      <c r="D16" s="343"/>
      <c r="E16" s="343"/>
      <c r="F16" s="343"/>
      <c r="G16" s="343"/>
      <c r="H16" s="556">
        <v>28776.156578999999</v>
      </c>
      <c r="I16" s="556">
        <v>5457.0695219999998</v>
      </c>
      <c r="J16" s="556">
        <v>5457.0695219999998</v>
      </c>
      <c r="K16" s="556">
        <v>1843.92166</v>
      </c>
      <c r="L16" s="92"/>
    </row>
    <row r="37" spans="12:12" ht="10.5">
      <c r="L37" s="189"/>
    </row>
    <row r="38" spans="12:12" ht="10.5">
      <c r="L38" s="189"/>
    </row>
  </sheetData>
  <mergeCells count="1">
    <mergeCell ref="B4:C5"/>
  </mergeCells>
  <hyperlinks>
    <hyperlink ref="M2" location="Index!A1" display="Index" xr:uid="{D713BD1C-FCBE-4AA0-9C7F-A1EABCA7E102}"/>
  </hyperlinks>
  <pageMargins left="0.70866141732283472" right="0.70866141732283472" top="0.74803149606299213" bottom="0.74803149606299213" header="0.31496062992125984" footer="0.31496062992125984"/>
  <pageSetup paperSize="9" scale="67" orientation="landscape" r:id="rId1"/>
  <headerFooter>
    <oddHeader>&amp;CEN</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7A06D-E801-47B8-930F-6AB42BB58927}">
  <sheetPr>
    <tabColor theme="4"/>
    <pageSetUpPr fitToPage="1"/>
  </sheetPr>
  <dimension ref="B2:Q18"/>
  <sheetViews>
    <sheetView showGridLines="0" zoomScaleNormal="100" workbookViewId="0">
      <selection activeCell="S25" sqref="S25"/>
    </sheetView>
  </sheetViews>
  <sheetFormatPr defaultColWidth="9.1796875" defaultRowHeight="10"/>
  <cols>
    <col min="1" max="1" width="2.36328125" style="82" customWidth="1"/>
    <col min="2" max="2" width="5" style="4" customWidth="1"/>
    <col min="3" max="3" width="53.36328125" style="82" bestFit="1" customWidth="1"/>
    <col min="4" max="7" width="6.26953125" style="82" customWidth="1"/>
    <col min="8" max="8" width="7.54296875" style="82" customWidth="1"/>
    <col min="9" max="10" width="6.36328125" style="82" bestFit="1" customWidth="1"/>
    <col min="11" max="11" width="8.6328125" style="82" customWidth="1"/>
    <col min="12" max="12" width="7.453125" style="82" customWidth="1"/>
    <col min="13" max="13" width="6.36328125" style="82" bestFit="1" customWidth="1"/>
    <col min="14" max="14" width="9.26953125" style="82" customWidth="1"/>
    <col min="15" max="15" width="17.08984375" style="97" customWidth="1"/>
    <col min="16" max="16384" width="9.1796875" style="82"/>
  </cols>
  <sheetData>
    <row r="2" spans="2:17" ht="10.5">
      <c r="B2" s="36" t="s">
        <v>40</v>
      </c>
      <c r="C2" s="36"/>
      <c r="D2" s="36"/>
      <c r="E2" s="36"/>
      <c r="F2" s="36"/>
      <c r="G2" s="36"/>
      <c r="H2" s="36"/>
      <c r="I2" s="36"/>
      <c r="J2" s="36"/>
      <c r="K2" s="36"/>
      <c r="L2" s="36"/>
      <c r="M2" s="36"/>
      <c r="N2" s="36"/>
      <c r="O2" s="36"/>
      <c r="P2" s="36"/>
      <c r="Q2" s="87" t="s">
        <v>1686</v>
      </c>
    </row>
    <row r="3" spans="2:17">
      <c r="B3" s="349"/>
    </row>
    <row r="4" spans="2:17">
      <c r="B4" s="968" t="s">
        <v>1871</v>
      </c>
      <c r="C4" s="997" t="s">
        <v>956</v>
      </c>
      <c r="D4" s="919" t="s">
        <v>904</v>
      </c>
      <c r="E4" s="919"/>
      <c r="F4" s="919"/>
      <c r="G4" s="919"/>
      <c r="H4" s="919"/>
      <c r="I4" s="919"/>
      <c r="J4" s="919"/>
      <c r="K4" s="919"/>
      <c r="L4" s="919"/>
      <c r="M4" s="919"/>
      <c r="N4" s="919"/>
      <c r="O4" s="350"/>
    </row>
    <row r="5" spans="2:17" ht="10.5">
      <c r="B5" s="969"/>
      <c r="C5" s="998"/>
      <c r="D5" s="351">
        <v>0</v>
      </c>
      <c r="E5" s="351">
        <v>0.02</v>
      </c>
      <c r="F5" s="351">
        <v>0.04</v>
      </c>
      <c r="G5" s="351">
        <v>0.1</v>
      </c>
      <c r="H5" s="351">
        <v>0.2</v>
      </c>
      <c r="I5" s="351">
        <v>0.5</v>
      </c>
      <c r="J5" s="351">
        <v>0.7</v>
      </c>
      <c r="K5" s="351">
        <v>0.75</v>
      </c>
      <c r="L5" s="351">
        <v>1</v>
      </c>
      <c r="M5" s="351">
        <v>1.5</v>
      </c>
      <c r="N5" s="111" t="s">
        <v>906</v>
      </c>
      <c r="O5" s="30" t="s">
        <v>1684</v>
      </c>
    </row>
    <row r="6" spans="2:17">
      <c r="B6" s="111">
        <v>1</v>
      </c>
      <c r="C6" s="294" t="s">
        <v>957</v>
      </c>
      <c r="D6" s="377">
        <v>0</v>
      </c>
      <c r="E6" s="377">
        <v>0</v>
      </c>
      <c r="F6" s="377">
        <v>0</v>
      </c>
      <c r="G6" s="377">
        <v>0</v>
      </c>
      <c r="H6" s="377">
        <v>42</v>
      </c>
      <c r="I6" s="377">
        <v>0</v>
      </c>
      <c r="J6" s="377">
        <v>0</v>
      </c>
      <c r="K6" s="377">
        <v>0</v>
      </c>
      <c r="L6" s="377">
        <v>0</v>
      </c>
      <c r="M6" s="377">
        <v>0</v>
      </c>
      <c r="N6" s="377">
        <v>0</v>
      </c>
      <c r="O6" s="377">
        <v>42</v>
      </c>
    </row>
    <row r="7" spans="2:17">
      <c r="B7" s="111">
        <v>2</v>
      </c>
      <c r="C7" s="294" t="s">
        <v>958</v>
      </c>
      <c r="D7" s="377">
        <v>0</v>
      </c>
      <c r="E7" s="377">
        <v>0</v>
      </c>
      <c r="F7" s="377">
        <v>0</v>
      </c>
      <c r="G7" s="377">
        <v>0</v>
      </c>
      <c r="H7" s="377">
        <v>0</v>
      </c>
      <c r="I7" s="377">
        <v>0</v>
      </c>
      <c r="J7" s="377">
        <v>0</v>
      </c>
      <c r="K7" s="377">
        <v>0</v>
      </c>
      <c r="L7" s="377">
        <v>0</v>
      </c>
      <c r="M7" s="377">
        <v>0</v>
      </c>
      <c r="N7" s="377">
        <v>0</v>
      </c>
      <c r="O7" s="377">
        <v>0</v>
      </c>
    </row>
    <row r="8" spans="2:17">
      <c r="B8" s="111">
        <v>3</v>
      </c>
      <c r="C8" s="294" t="s">
        <v>959</v>
      </c>
      <c r="D8" s="377">
        <v>0</v>
      </c>
      <c r="E8" s="377">
        <v>0</v>
      </c>
      <c r="F8" s="377">
        <v>0</v>
      </c>
      <c r="G8" s="377">
        <v>0</v>
      </c>
      <c r="H8" s="377">
        <v>0</v>
      </c>
      <c r="I8" s="377">
        <v>0</v>
      </c>
      <c r="J8" s="377">
        <v>0</v>
      </c>
      <c r="K8" s="377">
        <v>0</v>
      </c>
      <c r="L8" s="377">
        <v>0</v>
      </c>
      <c r="M8" s="377">
        <v>0</v>
      </c>
      <c r="N8" s="377">
        <v>0</v>
      </c>
      <c r="O8" s="377">
        <v>0</v>
      </c>
    </row>
    <row r="9" spans="2:17">
      <c r="B9" s="111">
        <v>4</v>
      </c>
      <c r="C9" s="294" t="s">
        <v>882</v>
      </c>
      <c r="D9" s="377">
        <v>0</v>
      </c>
      <c r="E9" s="377">
        <v>0</v>
      </c>
      <c r="F9" s="377">
        <v>0</v>
      </c>
      <c r="G9" s="377">
        <v>0</v>
      </c>
      <c r="H9" s="377">
        <v>0</v>
      </c>
      <c r="I9" s="377">
        <v>0</v>
      </c>
      <c r="J9" s="377">
        <v>0</v>
      </c>
      <c r="K9" s="377">
        <v>0</v>
      </c>
      <c r="L9" s="377">
        <v>0</v>
      </c>
      <c r="M9" s="377">
        <v>0</v>
      </c>
      <c r="N9" s="377">
        <v>0</v>
      </c>
      <c r="O9" s="377">
        <v>0</v>
      </c>
    </row>
    <row r="10" spans="2:17">
      <c r="B10" s="111">
        <v>5</v>
      </c>
      <c r="C10" s="294" t="s">
        <v>884</v>
      </c>
      <c r="D10" s="377">
        <v>0</v>
      </c>
      <c r="E10" s="377">
        <v>0</v>
      </c>
      <c r="F10" s="377">
        <v>0</v>
      </c>
      <c r="G10" s="377">
        <v>0</v>
      </c>
      <c r="H10" s="377">
        <v>0</v>
      </c>
      <c r="I10" s="377">
        <v>0</v>
      </c>
      <c r="J10" s="377">
        <v>0</v>
      </c>
      <c r="K10" s="377">
        <v>0</v>
      </c>
      <c r="L10" s="377">
        <v>0</v>
      </c>
      <c r="M10" s="377">
        <v>0</v>
      </c>
      <c r="N10" s="377">
        <v>0</v>
      </c>
      <c r="O10" s="377">
        <v>0</v>
      </c>
    </row>
    <row r="11" spans="2:17">
      <c r="B11" s="111">
        <v>6</v>
      </c>
      <c r="C11" s="294" t="s">
        <v>609</v>
      </c>
      <c r="D11" s="377">
        <v>0</v>
      </c>
      <c r="E11" s="377">
        <v>0</v>
      </c>
      <c r="F11" s="377">
        <v>0</v>
      </c>
      <c r="G11" s="377">
        <v>0</v>
      </c>
      <c r="H11" s="377">
        <v>1098.0573810000001</v>
      </c>
      <c r="I11" s="377">
        <v>0</v>
      </c>
      <c r="J11" s="377">
        <v>0</v>
      </c>
      <c r="K11" s="377">
        <v>0.147898</v>
      </c>
      <c r="L11" s="377">
        <v>0</v>
      </c>
      <c r="M11" s="377">
        <v>0</v>
      </c>
      <c r="N11" s="377">
        <v>3833.0953890000001</v>
      </c>
      <c r="O11" s="377">
        <v>4931.3006679999999</v>
      </c>
      <c r="Q11" s="93"/>
    </row>
    <row r="12" spans="2:17">
      <c r="B12" s="111">
        <v>7</v>
      </c>
      <c r="C12" s="294" t="s">
        <v>615</v>
      </c>
      <c r="D12" s="377">
        <v>0</v>
      </c>
      <c r="E12" s="377">
        <v>0</v>
      </c>
      <c r="F12" s="377">
        <v>0</v>
      </c>
      <c r="G12" s="377">
        <v>0</v>
      </c>
      <c r="H12" s="377">
        <v>0</v>
      </c>
      <c r="I12" s="377">
        <v>0</v>
      </c>
      <c r="J12" s="377">
        <v>0</v>
      </c>
      <c r="K12" s="377">
        <v>49.922074000000002</v>
      </c>
      <c r="L12" s="377">
        <v>402.28236900000002</v>
      </c>
      <c r="M12" s="377">
        <v>0</v>
      </c>
      <c r="N12" s="377">
        <v>0</v>
      </c>
      <c r="O12" s="377">
        <v>452.20444300000003</v>
      </c>
    </row>
    <row r="13" spans="2:17">
      <c r="B13" s="111">
        <v>8</v>
      </c>
      <c r="C13" s="294" t="s">
        <v>891</v>
      </c>
      <c r="D13" s="377">
        <v>0</v>
      </c>
      <c r="E13" s="377">
        <v>0</v>
      </c>
      <c r="F13" s="377">
        <v>0</v>
      </c>
      <c r="G13" s="377">
        <v>0</v>
      </c>
      <c r="H13" s="377">
        <v>0</v>
      </c>
      <c r="I13" s="377">
        <v>0</v>
      </c>
      <c r="J13" s="377">
        <v>0</v>
      </c>
      <c r="K13" s="377">
        <v>0</v>
      </c>
      <c r="L13" s="377">
        <v>0</v>
      </c>
      <c r="M13" s="377">
        <v>0</v>
      </c>
      <c r="N13" s="377">
        <v>0</v>
      </c>
      <c r="O13" s="377">
        <v>0</v>
      </c>
    </row>
    <row r="14" spans="2:17">
      <c r="B14" s="111">
        <v>9</v>
      </c>
      <c r="C14" s="294" t="s">
        <v>960</v>
      </c>
      <c r="D14" s="377">
        <v>0</v>
      </c>
      <c r="E14" s="377">
        <v>0</v>
      </c>
      <c r="F14" s="377">
        <v>0</v>
      </c>
      <c r="G14" s="377">
        <v>0</v>
      </c>
      <c r="H14" s="377">
        <v>0</v>
      </c>
      <c r="I14" s="377">
        <v>0</v>
      </c>
      <c r="J14" s="377">
        <v>0</v>
      </c>
      <c r="K14" s="377">
        <v>0</v>
      </c>
      <c r="L14" s="377">
        <v>0</v>
      </c>
      <c r="M14" s="377">
        <v>0</v>
      </c>
      <c r="N14" s="377">
        <v>0</v>
      </c>
      <c r="O14" s="377">
        <v>0</v>
      </c>
    </row>
    <row r="15" spans="2:17">
      <c r="B15" s="111">
        <v>10</v>
      </c>
      <c r="C15" s="294" t="s">
        <v>901</v>
      </c>
      <c r="D15" s="377">
        <v>0</v>
      </c>
      <c r="E15" s="377">
        <v>0</v>
      </c>
      <c r="F15" s="377">
        <v>0</v>
      </c>
      <c r="G15" s="377">
        <v>0</v>
      </c>
      <c r="H15" s="377">
        <v>0</v>
      </c>
      <c r="I15" s="377">
        <v>0</v>
      </c>
      <c r="J15" s="377">
        <v>0</v>
      </c>
      <c r="K15" s="377">
        <v>0</v>
      </c>
      <c r="L15" s="377">
        <v>0</v>
      </c>
      <c r="M15" s="377">
        <v>0</v>
      </c>
      <c r="N15" s="377">
        <v>0</v>
      </c>
      <c r="O15" s="377">
        <v>0</v>
      </c>
    </row>
    <row r="16" spans="2:17" ht="10.5">
      <c r="B16" s="111">
        <v>11</v>
      </c>
      <c r="C16" s="353" t="s">
        <v>477</v>
      </c>
      <c r="D16" s="558">
        <v>0</v>
      </c>
      <c r="E16" s="558">
        <v>0</v>
      </c>
      <c r="F16" s="558">
        <v>0</v>
      </c>
      <c r="G16" s="558">
        <v>0</v>
      </c>
      <c r="H16" s="558">
        <v>1140.0573810000001</v>
      </c>
      <c r="I16" s="558">
        <v>0</v>
      </c>
      <c r="J16" s="558">
        <v>0</v>
      </c>
      <c r="K16" s="558">
        <v>50.069972</v>
      </c>
      <c r="L16" s="558">
        <v>402.28236900000002</v>
      </c>
      <c r="M16" s="558">
        <v>0</v>
      </c>
      <c r="N16" s="558">
        <v>3833.0953890000001</v>
      </c>
      <c r="O16" s="558">
        <v>5425.5051110000004</v>
      </c>
    </row>
    <row r="18" spans="3:3">
      <c r="C18" s="93"/>
    </row>
  </sheetData>
  <mergeCells count="3">
    <mergeCell ref="D4:N4"/>
    <mergeCell ref="C4:C5"/>
    <mergeCell ref="B4:B5"/>
  </mergeCells>
  <hyperlinks>
    <hyperlink ref="Q2" location="Index!A1" display="Index" xr:uid="{4405FC5C-A8E4-42D2-9BEF-C0332E170CC6}"/>
  </hyperlinks>
  <pageMargins left="0.70866141732283472" right="0.70866141732283472" top="0.74803149606299213" bottom="0.74803149606299213" header="0.31496062992125984" footer="0.31496062992125984"/>
  <pageSetup paperSize="9" scale="69" orientation="landscape" r:id="rId1"/>
  <headerFooter>
    <oddHeader>&amp;CEN</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08EDB-6CC6-40DA-B8B7-8645C50382A4}">
  <sheetPr>
    <tabColor theme="4"/>
    <pageSetUpPr fitToPage="1"/>
  </sheetPr>
  <dimension ref="B2:N17"/>
  <sheetViews>
    <sheetView showGridLines="0" zoomScaleNormal="100" workbookViewId="0">
      <selection activeCell="E41" sqref="E41"/>
    </sheetView>
  </sheetViews>
  <sheetFormatPr defaultColWidth="9.1796875" defaultRowHeight="10"/>
  <cols>
    <col min="1" max="1" width="2.1796875" style="3" customWidth="1"/>
    <col min="2" max="2" width="6.26953125" style="3" customWidth="1"/>
    <col min="3" max="3" width="18.7265625" style="3" bestFit="1" customWidth="1"/>
    <col min="4" max="4" width="8.36328125" style="3" bestFit="1" customWidth="1"/>
    <col min="5" max="5" width="9.81640625" style="3" bestFit="1" customWidth="1"/>
    <col min="6" max="6" width="8.36328125" style="3" bestFit="1" customWidth="1"/>
    <col min="7" max="7" width="9.81640625" style="3" bestFit="1" customWidth="1"/>
    <col min="8" max="8" width="10.1796875" style="3" bestFit="1" customWidth="1"/>
    <col min="9" max="9" width="9.81640625" style="3" bestFit="1" customWidth="1"/>
    <col min="10" max="10" width="8.36328125" style="3" bestFit="1" customWidth="1"/>
    <col min="11" max="11" width="12.81640625" style="3" customWidth="1"/>
    <col min="12" max="16384" width="9.1796875" style="3"/>
  </cols>
  <sheetData>
    <row r="2" spans="2:13" ht="10.5">
      <c r="B2" s="36" t="s">
        <v>1866</v>
      </c>
      <c r="C2" s="36"/>
      <c r="D2" s="36"/>
      <c r="E2" s="36"/>
      <c r="F2" s="36"/>
      <c r="G2" s="36"/>
      <c r="H2" s="36"/>
      <c r="I2" s="36"/>
      <c r="J2" s="36"/>
      <c r="K2" s="36"/>
      <c r="L2" s="36"/>
      <c r="M2" s="68" t="s">
        <v>1686</v>
      </c>
    </row>
    <row r="4" spans="2:13">
      <c r="C4" s="92"/>
      <c r="D4" s="919" t="s">
        <v>961</v>
      </c>
      <c r="E4" s="919"/>
      <c r="F4" s="919"/>
      <c r="G4" s="919"/>
      <c r="H4" s="978" t="s">
        <v>962</v>
      </c>
      <c r="I4" s="1000"/>
      <c r="J4" s="1000"/>
      <c r="K4" s="999"/>
    </row>
    <row r="5" spans="2:13">
      <c r="B5" s="1001" t="s">
        <v>1871</v>
      </c>
      <c r="C5" s="1003" t="s">
        <v>963</v>
      </c>
      <c r="D5" s="919" t="s">
        <v>964</v>
      </c>
      <c r="E5" s="919"/>
      <c r="F5" s="919" t="s">
        <v>965</v>
      </c>
      <c r="G5" s="919"/>
      <c r="H5" s="978" t="s">
        <v>964</v>
      </c>
      <c r="I5" s="999"/>
      <c r="J5" s="978" t="s">
        <v>965</v>
      </c>
      <c r="K5" s="999"/>
    </row>
    <row r="6" spans="2:13">
      <c r="B6" s="1002"/>
      <c r="C6" s="1003"/>
      <c r="D6" s="111" t="s">
        <v>966</v>
      </c>
      <c r="E6" s="111" t="s">
        <v>967</v>
      </c>
      <c r="F6" s="111" t="s">
        <v>966</v>
      </c>
      <c r="G6" s="111" t="s">
        <v>967</v>
      </c>
      <c r="H6" s="17" t="s">
        <v>966</v>
      </c>
      <c r="I6" s="17" t="s">
        <v>967</v>
      </c>
      <c r="J6" s="17" t="s">
        <v>966</v>
      </c>
      <c r="K6" s="17" t="s">
        <v>967</v>
      </c>
    </row>
    <row r="7" spans="2:13">
      <c r="B7" s="340">
        <v>1</v>
      </c>
      <c r="C7" s="340" t="s">
        <v>968</v>
      </c>
      <c r="D7" s="355">
        <v>0</v>
      </c>
      <c r="E7" s="355">
        <v>1104.0042370000001</v>
      </c>
      <c r="F7" s="355">
        <v>0</v>
      </c>
      <c r="G7" s="355">
        <v>1.6945600000000001</v>
      </c>
      <c r="H7" s="355">
        <v>0</v>
      </c>
      <c r="I7" s="355">
        <v>1636.1927929999999</v>
      </c>
      <c r="J7" s="355">
        <v>0</v>
      </c>
      <c r="K7" s="355">
        <v>0</v>
      </c>
    </row>
    <row r="8" spans="2:13">
      <c r="B8" s="340">
        <v>2</v>
      </c>
      <c r="C8" s="340" t="s">
        <v>969</v>
      </c>
      <c r="D8" s="355">
        <v>0</v>
      </c>
      <c r="E8" s="355">
        <v>3818.9105570000002</v>
      </c>
      <c r="F8" s="355">
        <v>0</v>
      </c>
      <c r="G8" s="355">
        <v>894.78986199999997</v>
      </c>
      <c r="H8" s="355">
        <v>0</v>
      </c>
      <c r="I8" s="355">
        <v>1090.768006</v>
      </c>
      <c r="J8" s="355">
        <v>0</v>
      </c>
      <c r="K8" s="355">
        <v>0</v>
      </c>
    </row>
    <row r="9" spans="2:13">
      <c r="B9" s="340">
        <v>3</v>
      </c>
      <c r="C9" s="340" t="s">
        <v>970</v>
      </c>
      <c r="D9" s="355">
        <v>0</v>
      </c>
      <c r="E9" s="355">
        <v>848.52995099999998</v>
      </c>
      <c r="F9" s="355">
        <v>0</v>
      </c>
      <c r="G9" s="355">
        <v>0</v>
      </c>
      <c r="H9" s="355">
        <v>0</v>
      </c>
      <c r="I9" s="355">
        <v>271.01262400000002</v>
      </c>
      <c r="J9" s="355">
        <v>0</v>
      </c>
      <c r="K9" s="355">
        <v>0</v>
      </c>
    </row>
    <row r="10" spans="2:13">
      <c r="B10" s="340">
        <v>4</v>
      </c>
      <c r="C10" s="340" t="s">
        <v>971</v>
      </c>
      <c r="D10" s="355">
        <v>0</v>
      </c>
      <c r="E10" s="355">
        <v>0</v>
      </c>
      <c r="F10" s="355">
        <v>0</v>
      </c>
      <c r="G10" s="355">
        <v>0</v>
      </c>
      <c r="H10" s="355">
        <v>0</v>
      </c>
      <c r="I10" s="355">
        <v>0</v>
      </c>
      <c r="J10" s="355">
        <v>0</v>
      </c>
      <c r="K10" s="355">
        <v>0</v>
      </c>
    </row>
    <row r="11" spans="2:13">
      <c r="B11" s="340">
        <v>5</v>
      </c>
      <c r="C11" s="340" t="s">
        <v>972</v>
      </c>
      <c r="D11" s="355">
        <v>0</v>
      </c>
      <c r="E11" s="355">
        <v>16.554040000000001</v>
      </c>
      <c r="F11" s="355">
        <v>0</v>
      </c>
      <c r="G11" s="355">
        <v>0</v>
      </c>
      <c r="H11" s="355">
        <v>0</v>
      </c>
      <c r="I11" s="355">
        <v>165.54040000000001</v>
      </c>
      <c r="J11" s="355">
        <v>0</v>
      </c>
      <c r="K11" s="355">
        <v>0</v>
      </c>
    </row>
    <row r="12" spans="2:13">
      <c r="B12" s="340">
        <v>6</v>
      </c>
      <c r="C12" s="340" t="s">
        <v>973</v>
      </c>
      <c r="D12" s="355">
        <v>0</v>
      </c>
      <c r="E12" s="355">
        <v>246.18364</v>
      </c>
      <c r="F12" s="355">
        <v>0</v>
      </c>
      <c r="G12" s="355">
        <v>0</v>
      </c>
      <c r="H12" s="355">
        <v>0</v>
      </c>
      <c r="I12" s="355">
        <v>0</v>
      </c>
      <c r="J12" s="355">
        <v>0</v>
      </c>
      <c r="K12" s="355">
        <v>0</v>
      </c>
    </row>
    <row r="13" spans="2:13">
      <c r="B13" s="340">
        <v>7</v>
      </c>
      <c r="C13" s="340" t="s">
        <v>974</v>
      </c>
      <c r="D13" s="355">
        <v>0</v>
      </c>
      <c r="E13" s="355">
        <v>3662.058145</v>
      </c>
      <c r="F13" s="355">
        <v>0</v>
      </c>
      <c r="G13" s="355">
        <v>0</v>
      </c>
      <c r="H13" s="355">
        <v>0</v>
      </c>
      <c r="I13" s="355">
        <v>27142.125531999998</v>
      </c>
      <c r="J13" s="355">
        <v>0</v>
      </c>
      <c r="K13" s="355">
        <v>0</v>
      </c>
    </row>
    <row r="14" spans="2:13">
      <c r="B14" s="340">
        <v>8</v>
      </c>
      <c r="C14" s="340" t="s">
        <v>844</v>
      </c>
      <c r="D14" s="355">
        <v>0</v>
      </c>
      <c r="E14" s="355">
        <v>0</v>
      </c>
      <c r="F14" s="355">
        <v>0</v>
      </c>
      <c r="G14" s="355">
        <v>0</v>
      </c>
      <c r="H14" s="355">
        <v>0</v>
      </c>
      <c r="I14" s="355">
        <v>-66.682565999999994</v>
      </c>
      <c r="J14" s="355">
        <v>0</v>
      </c>
      <c r="K14" s="355">
        <v>0</v>
      </c>
    </row>
    <row r="15" spans="2:13" ht="10.5">
      <c r="B15" s="339">
        <v>9</v>
      </c>
      <c r="C15" s="354" t="s">
        <v>125</v>
      </c>
      <c r="D15" s="356">
        <v>0</v>
      </c>
      <c r="E15" s="356">
        <v>9696.2405699999999</v>
      </c>
      <c r="F15" s="356">
        <v>0</v>
      </c>
      <c r="G15" s="356">
        <v>896.484422</v>
      </c>
      <c r="H15" s="356">
        <v>0</v>
      </c>
      <c r="I15" s="356">
        <v>30238.956789</v>
      </c>
      <c r="J15" s="356">
        <v>0</v>
      </c>
      <c r="K15" s="356">
        <v>0</v>
      </c>
    </row>
    <row r="17" spans="14:14">
      <c r="N17" s="55"/>
    </row>
  </sheetData>
  <mergeCells count="8">
    <mergeCell ref="J5:K5"/>
    <mergeCell ref="H5:I5"/>
    <mergeCell ref="H4:K4"/>
    <mergeCell ref="B5:B6"/>
    <mergeCell ref="D4:G4"/>
    <mergeCell ref="C5:C6"/>
    <mergeCell ref="D5:E5"/>
    <mergeCell ref="F5:G5"/>
  </mergeCells>
  <hyperlinks>
    <hyperlink ref="M2" location="Index!A1" display="Index" xr:uid="{9B963AF4-27B1-42D4-9161-69DFD2146F7C}"/>
  </hyperlinks>
  <pageMargins left="0.70866141732283472" right="0.70866141732283472" top="0.74803149606299213" bottom="0.74803149606299213" header="0.31496062992125984" footer="0.31496062992125984"/>
  <pageSetup paperSize="9" scale="91" orientation="landscape" r:id="rId1"/>
  <headerFooter>
    <oddHeader>&amp;CEN</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66B84-76EA-44AE-80BF-28A49E4434D2}">
  <sheetPr>
    <tabColor theme="4"/>
    <pageSetUpPr fitToPage="1"/>
  </sheetPr>
  <dimension ref="B2:H14"/>
  <sheetViews>
    <sheetView showGridLines="0" zoomScaleNormal="100" workbookViewId="0">
      <selection activeCell="G77" sqref="G77"/>
    </sheetView>
  </sheetViews>
  <sheetFormatPr defaultColWidth="9.1796875" defaultRowHeight="10"/>
  <cols>
    <col min="1" max="1" width="2.08984375" style="82" customWidth="1"/>
    <col min="2" max="2" width="3.6328125" style="82" customWidth="1"/>
    <col min="3" max="3" width="31.81640625" style="82" bestFit="1" customWidth="1"/>
    <col min="4" max="4" width="14.90625" style="82" bestFit="1" customWidth="1"/>
    <col min="5" max="5" width="12.81640625" style="82" bestFit="1" customWidth="1"/>
    <col min="6" max="16384" width="9.1796875" style="82"/>
  </cols>
  <sheetData>
    <row r="2" spans="2:8" ht="10.5">
      <c r="B2" s="36" t="s">
        <v>42</v>
      </c>
      <c r="C2" s="323"/>
      <c r="D2" s="323"/>
      <c r="E2" s="323"/>
      <c r="F2" s="323"/>
      <c r="G2" s="87" t="s">
        <v>1686</v>
      </c>
    </row>
    <row r="3" spans="2:8">
      <c r="C3" s="92"/>
      <c r="D3" s="123"/>
      <c r="E3" s="123"/>
    </row>
    <row r="4" spans="2:8">
      <c r="C4" s="92"/>
      <c r="D4" s="243" t="s">
        <v>976</v>
      </c>
      <c r="E4" s="111" t="s">
        <v>977</v>
      </c>
    </row>
    <row r="5" spans="2:8" ht="10.5">
      <c r="B5" s="357" t="s">
        <v>978</v>
      </c>
      <c r="C5" s="358"/>
      <c r="D5" s="359"/>
      <c r="E5" s="360"/>
      <c r="H5" s="93"/>
    </row>
    <row r="6" spans="2:8">
      <c r="B6" s="361">
        <v>1</v>
      </c>
      <c r="C6" s="362" t="s">
        <v>979</v>
      </c>
      <c r="D6" s="352">
        <v>0</v>
      </c>
      <c r="E6" s="352">
        <v>0</v>
      </c>
    </row>
    <row r="7" spans="2:8">
      <c r="B7" s="361">
        <v>2</v>
      </c>
      <c r="C7" s="362" t="s">
        <v>980</v>
      </c>
      <c r="D7" s="352">
        <v>0</v>
      </c>
      <c r="E7" s="352">
        <v>0</v>
      </c>
    </row>
    <row r="8" spans="2:8">
      <c r="B8" s="361">
        <v>3</v>
      </c>
      <c r="C8" s="362" t="s">
        <v>981</v>
      </c>
      <c r="D8" s="352">
        <v>0</v>
      </c>
      <c r="E8" s="352">
        <v>0</v>
      </c>
    </row>
    <row r="9" spans="2:8">
      <c r="B9" s="361">
        <v>4</v>
      </c>
      <c r="C9" s="362" t="s">
        <v>982</v>
      </c>
      <c r="D9" s="352">
        <v>0</v>
      </c>
      <c r="E9" s="352">
        <v>0</v>
      </c>
    </row>
    <row r="10" spans="2:8">
      <c r="B10" s="361">
        <v>5</v>
      </c>
      <c r="C10" s="362" t="s">
        <v>983</v>
      </c>
      <c r="D10" s="352">
        <v>0</v>
      </c>
      <c r="E10" s="352">
        <v>0</v>
      </c>
    </row>
    <row r="11" spans="2:8" ht="10.5">
      <c r="B11" s="361">
        <v>6</v>
      </c>
      <c r="C11" s="357" t="s">
        <v>984</v>
      </c>
      <c r="D11" s="352">
        <v>0</v>
      </c>
      <c r="E11" s="352">
        <v>0</v>
      </c>
    </row>
    <row r="12" spans="2:8" ht="10.5">
      <c r="B12" s="357" t="s">
        <v>985</v>
      </c>
      <c r="C12" s="358"/>
      <c r="D12" s="363"/>
      <c r="E12" s="363"/>
    </row>
    <row r="13" spans="2:8">
      <c r="B13" s="364">
        <v>7</v>
      </c>
      <c r="C13" s="362" t="s">
        <v>986</v>
      </c>
      <c r="D13" s="352">
        <v>0</v>
      </c>
      <c r="E13" s="352">
        <v>0</v>
      </c>
      <c r="H13" s="93"/>
    </row>
    <row r="14" spans="2:8">
      <c r="B14" s="364">
        <v>8</v>
      </c>
      <c r="C14" s="362" t="s">
        <v>987</v>
      </c>
      <c r="D14" s="352">
        <v>0</v>
      </c>
      <c r="E14" s="352">
        <v>0</v>
      </c>
    </row>
  </sheetData>
  <hyperlinks>
    <hyperlink ref="G2" location="Index!A1" display="Index" xr:uid="{60DD82D2-5733-4F19-BE77-81387AA17BF5}"/>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54B2C-77B6-465A-993B-CD575142EF71}">
  <sheetPr>
    <tabColor theme="4"/>
    <pageSetUpPr fitToPage="1"/>
  </sheetPr>
  <dimension ref="B2:K9"/>
  <sheetViews>
    <sheetView showGridLines="0" zoomScaleNormal="100" workbookViewId="0">
      <selection activeCell="E2" sqref="E2"/>
    </sheetView>
  </sheetViews>
  <sheetFormatPr defaultColWidth="11.453125" defaultRowHeight="10"/>
  <cols>
    <col min="1" max="1" width="3.26953125" style="3" customWidth="1"/>
    <col min="2" max="2" width="7" style="109" customWidth="1"/>
    <col min="3" max="3" width="113.6328125" style="3" bestFit="1" customWidth="1"/>
    <col min="4" max="4" width="51" style="3" customWidth="1"/>
    <col min="5" max="16384" width="11.453125" style="3"/>
  </cols>
  <sheetData>
    <row r="2" spans="2:11" ht="10.5" customHeight="1">
      <c r="B2" s="32" t="s">
        <v>43</v>
      </c>
      <c r="C2" s="271"/>
      <c r="D2" s="271"/>
      <c r="E2" s="87" t="s">
        <v>1686</v>
      </c>
    </row>
    <row r="3" spans="2:11" ht="21" customHeight="1">
      <c r="B3" s="3"/>
      <c r="E3" s="82"/>
      <c r="F3" s="82"/>
      <c r="G3" s="82"/>
      <c r="H3" s="82"/>
      <c r="I3" s="82"/>
      <c r="J3" s="82"/>
      <c r="K3" s="82"/>
    </row>
    <row r="4" spans="2:11" ht="30.5">
      <c r="B4" s="366" t="s">
        <v>200</v>
      </c>
      <c r="C4" s="367" t="s">
        <v>1867</v>
      </c>
      <c r="D4" s="158" t="s">
        <v>1677</v>
      </c>
    </row>
    <row r="5" spans="2:11" ht="40.5">
      <c r="B5" s="368" t="s">
        <v>203</v>
      </c>
      <c r="C5" s="130" t="s">
        <v>1870</v>
      </c>
      <c r="D5" s="158" t="s">
        <v>1642</v>
      </c>
    </row>
    <row r="6" spans="2:11" ht="20.5">
      <c r="B6" s="368" t="s">
        <v>228</v>
      </c>
      <c r="C6" s="369" t="s">
        <v>1868</v>
      </c>
      <c r="D6" s="158" t="s">
        <v>1677</v>
      </c>
    </row>
    <row r="7" spans="2:11" ht="20.5">
      <c r="B7" s="370" t="s">
        <v>988</v>
      </c>
      <c r="C7" s="371" t="s">
        <v>1869</v>
      </c>
      <c r="D7" s="158" t="s">
        <v>1679</v>
      </c>
    </row>
    <row r="9" spans="2:11">
      <c r="C9" s="46"/>
    </row>
  </sheetData>
  <hyperlinks>
    <hyperlink ref="E2" location="Index!A1" display="Index" xr:uid="{CD05BA29-98A0-453B-AB81-637D12211391}"/>
  </hyperlinks>
  <pageMargins left="0.70866141732283472" right="0.70866141732283472" top="0.74803149606299213" bottom="0.74803149606299213" header="0.31496062992125984" footer="0.31496062992125984"/>
  <pageSetup paperSize="9" scale="86" orientation="landscape" r:id="rId1"/>
  <headerFooter>
    <oddHeader>&amp;CEN</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4E32-C4BA-4295-BBE0-13F934C57125}">
  <sheetPr>
    <tabColor theme="4"/>
    <pageSetUpPr fitToPage="1"/>
  </sheetPr>
  <dimension ref="B2:F20"/>
  <sheetViews>
    <sheetView zoomScaleNormal="100" zoomScalePageLayoutView="64" workbookViewId="0">
      <selection activeCell="H71" sqref="H71"/>
    </sheetView>
  </sheetViews>
  <sheetFormatPr defaultRowHeight="10"/>
  <cols>
    <col min="1" max="1" width="3.54296875" style="86" customWidth="1"/>
    <col min="2" max="2" width="6.6328125" style="115" bestFit="1" customWidth="1"/>
    <col min="3" max="3" width="73.1796875" style="86" customWidth="1"/>
    <col min="4" max="4" width="28.1796875" style="86" customWidth="1"/>
    <col min="5" max="5" width="5.26953125" style="86" customWidth="1"/>
    <col min="6" max="16384" width="8.7265625" style="86"/>
  </cols>
  <sheetData>
    <row r="2" spans="2:6" ht="10.5">
      <c r="B2" s="32" t="s">
        <v>989</v>
      </c>
      <c r="C2" s="32"/>
      <c r="D2" s="32"/>
      <c r="E2" s="32"/>
      <c r="F2" s="32" t="s">
        <v>1686</v>
      </c>
    </row>
    <row r="3" spans="2:6" ht="10.5">
      <c r="B3" s="33"/>
      <c r="C3" s="33"/>
      <c r="D3" s="33"/>
      <c r="E3" s="33"/>
      <c r="F3" s="33"/>
    </row>
    <row r="4" spans="2:6">
      <c r="B4" s="1004" t="s">
        <v>1871</v>
      </c>
      <c r="C4" s="1005"/>
      <c r="D4" s="129" t="s">
        <v>990</v>
      </c>
    </row>
    <row r="5" spans="2:6" ht="10.5">
      <c r="B5" s="374" t="s">
        <v>137</v>
      </c>
      <c r="C5" s="375" t="s">
        <v>991</v>
      </c>
      <c r="D5" s="377">
        <f>SUM(D6:D12)</f>
        <v>13085.774981228808</v>
      </c>
    </row>
    <row r="6" spans="2:6">
      <c r="B6" s="374">
        <v>1</v>
      </c>
      <c r="C6" s="376" t="s">
        <v>992</v>
      </c>
      <c r="D6" s="377">
        <v>1880.7385056875005</v>
      </c>
    </row>
    <row r="7" spans="2:6">
      <c r="B7" s="374">
        <v>2</v>
      </c>
      <c r="C7" s="376" t="s">
        <v>993</v>
      </c>
      <c r="D7" s="377">
        <v>6243.1694783203202</v>
      </c>
    </row>
    <row r="8" spans="2:6">
      <c r="B8" s="374">
        <v>3</v>
      </c>
      <c r="C8" s="376" t="s">
        <v>994</v>
      </c>
      <c r="D8" s="377">
        <v>0</v>
      </c>
    </row>
    <row r="9" spans="2:6">
      <c r="B9" s="374">
        <v>4</v>
      </c>
      <c r="C9" s="376" t="s">
        <v>995</v>
      </c>
      <c r="D9" s="377">
        <v>4961.8669972209864</v>
      </c>
    </row>
    <row r="10" spans="2:6">
      <c r="B10" s="374">
        <v>5</v>
      </c>
      <c r="C10" s="376" t="s">
        <v>996</v>
      </c>
      <c r="D10" s="377">
        <v>0</v>
      </c>
    </row>
    <row r="11" spans="2:6">
      <c r="B11" s="374">
        <v>6</v>
      </c>
      <c r="C11" s="376" t="s">
        <v>997</v>
      </c>
      <c r="D11" s="377">
        <v>0</v>
      </c>
    </row>
    <row r="12" spans="2:6">
      <c r="B12" s="374">
        <v>7</v>
      </c>
      <c r="C12" s="376" t="s">
        <v>998</v>
      </c>
      <c r="D12" s="377">
        <v>0</v>
      </c>
    </row>
    <row r="13" spans="2:6" ht="10.5">
      <c r="B13" s="374" t="s">
        <v>137</v>
      </c>
      <c r="C13" s="375" t="s">
        <v>999</v>
      </c>
      <c r="D13" s="377">
        <f>SUM(D14:D16)</f>
        <v>0</v>
      </c>
    </row>
    <row r="14" spans="2:6">
      <c r="B14" s="374">
        <v>8</v>
      </c>
      <c r="C14" s="376" t="s">
        <v>1000</v>
      </c>
      <c r="D14" s="377">
        <v>0</v>
      </c>
    </row>
    <row r="15" spans="2:6">
      <c r="B15" s="374">
        <v>9</v>
      </c>
      <c r="C15" s="376" t="s">
        <v>1001</v>
      </c>
      <c r="D15" s="377">
        <v>0</v>
      </c>
    </row>
    <row r="16" spans="2:6">
      <c r="B16" s="374">
        <v>10</v>
      </c>
      <c r="C16" s="376" t="s">
        <v>1002</v>
      </c>
      <c r="D16" s="377">
        <v>0</v>
      </c>
    </row>
    <row r="17" spans="2:4" ht="10.5">
      <c r="B17" s="374"/>
      <c r="C17" s="375" t="s">
        <v>1003</v>
      </c>
      <c r="D17" s="377">
        <f>SUM(D18:D19)</f>
        <v>12.562910136304021</v>
      </c>
    </row>
    <row r="18" spans="2:4">
      <c r="B18" s="374" t="s">
        <v>167</v>
      </c>
      <c r="C18" s="376" t="s">
        <v>1004</v>
      </c>
      <c r="D18" s="377">
        <v>12.562910136304021</v>
      </c>
    </row>
    <row r="19" spans="2:4">
      <c r="B19" s="374" t="s">
        <v>1005</v>
      </c>
      <c r="C19" s="376" t="s">
        <v>1006</v>
      </c>
      <c r="D19" s="377">
        <v>0</v>
      </c>
    </row>
    <row r="20" spans="2:4" ht="10.5">
      <c r="B20" s="374">
        <v>12</v>
      </c>
      <c r="C20" s="375" t="s">
        <v>1007</v>
      </c>
      <c r="D20" s="377">
        <f>+D5+D13+D17</f>
        <v>13098.337891365112</v>
      </c>
    </row>
  </sheetData>
  <mergeCells count="1">
    <mergeCell ref="B4:C4"/>
  </mergeCells>
  <hyperlinks>
    <hyperlink ref="F2" location="Index!A1" display="Index" xr:uid="{45625A17-45F2-4896-A620-1193E9AC2723}"/>
  </hyperlinks>
  <pageMargins left="0.7" right="0.7" top="0.75" bottom="0.75" header="0.3" footer="0.3"/>
  <pageSetup paperSize="9" scale="70" orientation="portrait" r:id="rId1"/>
  <headerFooter>
    <oddHeader>&amp;CEN</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B4E4A-0841-467C-BE1F-6D32584F259E}">
  <sheetPr>
    <tabColor theme="4"/>
    <pageSetUpPr fitToPage="1"/>
  </sheetPr>
  <dimension ref="B2:F5"/>
  <sheetViews>
    <sheetView zoomScaleNormal="100" workbookViewId="0">
      <selection activeCell="D21" sqref="D21"/>
    </sheetView>
  </sheetViews>
  <sheetFormatPr defaultColWidth="41" defaultRowHeight="10"/>
  <cols>
    <col min="1" max="1" width="3" style="72" customWidth="1"/>
    <col min="2" max="2" width="5.1796875" style="72" customWidth="1"/>
    <col min="3" max="3" width="94.26953125" style="72" customWidth="1"/>
    <col min="4" max="4" width="58.08984375" style="72" customWidth="1"/>
    <col min="5" max="5" width="11.1796875" style="72" customWidth="1"/>
    <col min="6" max="6" width="4.6328125" style="72" bestFit="1" customWidth="1"/>
    <col min="7" max="16384" width="41" style="72"/>
  </cols>
  <sheetData>
    <row r="2" spans="2:6" ht="10.5">
      <c r="B2" s="32" t="s">
        <v>1008</v>
      </c>
      <c r="C2" s="32"/>
      <c r="D2" s="32"/>
      <c r="E2" s="32"/>
      <c r="F2" s="32" t="s">
        <v>1686</v>
      </c>
    </row>
    <row r="4" spans="2:6" ht="50.5">
      <c r="B4" s="560" t="s">
        <v>200</v>
      </c>
      <c r="C4" s="561" t="s">
        <v>1882</v>
      </c>
      <c r="D4" s="563" t="s">
        <v>1583</v>
      </c>
    </row>
    <row r="5" spans="2:6" ht="50.5">
      <c r="B5" s="560" t="s">
        <v>203</v>
      </c>
      <c r="C5" s="561" t="s">
        <v>1883</v>
      </c>
      <c r="D5" s="562" t="s">
        <v>1584</v>
      </c>
    </row>
  </sheetData>
  <hyperlinks>
    <hyperlink ref="F2" location="Index!A1" display="Index" xr:uid="{216FC034-8BA5-4CA9-87FE-A6D8B0F133F7}"/>
  </hyperlinks>
  <pageMargins left="0.70866141732283472" right="0.70866141732283472" top="0.74803149606299213" bottom="0.74803149606299213" header="0.31496062992125984" footer="0.31496062992125984"/>
  <pageSetup paperSize="9" orientation="landscape" r:id="rId1"/>
  <headerFooter>
    <oddHeader xml:space="preserve">&amp;CEN 
</oddHeader>
    <oddFooter>&amp;C&amp;P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5180-8212-4820-9C38-3FF183F62389}">
  <sheetPr>
    <tabColor theme="4"/>
    <pageSetUpPr fitToPage="1"/>
  </sheetPr>
  <dimension ref="B2:G7"/>
  <sheetViews>
    <sheetView zoomScaleNormal="100" workbookViewId="0">
      <selection activeCell="K74" sqref="K74"/>
    </sheetView>
  </sheetViews>
  <sheetFormatPr defaultColWidth="8.81640625" defaultRowHeight="10"/>
  <cols>
    <col min="1" max="1" width="1.7265625" style="72" customWidth="1"/>
    <col min="2" max="2" width="3.6328125" style="72" customWidth="1"/>
    <col min="3" max="3" width="44.6328125" style="72" bestFit="1" customWidth="1"/>
    <col min="4" max="4" width="20.1796875" style="72" customWidth="1"/>
    <col min="5" max="5" width="17.26953125" style="72" customWidth="1"/>
    <col min="6" max="16384" width="8.81640625" style="72"/>
  </cols>
  <sheetData>
    <row r="2" spans="2:7" ht="10.5">
      <c r="B2" s="32" t="s">
        <v>1009</v>
      </c>
      <c r="C2" s="32"/>
      <c r="D2" s="32"/>
      <c r="E2" s="32"/>
      <c r="F2" s="32"/>
      <c r="G2" s="87" t="s">
        <v>1686</v>
      </c>
    </row>
    <row r="3" spans="2:7" ht="10.5">
      <c r="B3" s="33"/>
      <c r="C3" s="33"/>
      <c r="D3" s="33"/>
      <c r="E3" s="33"/>
      <c r="F3" s="33"/>
      <c r="G3" s="372"/>
    </row>
    <row r="4" spans="2:7" ht="20">
      <c r="B4" s="1006" t="s">
        <v>1871</v>
      </c>
      <c r="C4" s="1007"/>
      <c r="D4" s="129" t="s">
        <v>1010</v>
      </c>
      <c r="E4" s="129" t="s">
        <v>1011</v>
      </c>
    </row>
    <row r="5" spans="2:7">
      <c r="B5" s="373">
        <v>1</v>
      </c>
      <c r="C5" s="566" t="s">
        <v>1012</v>
      </c>
      <c r="D5" s="564">
        <v>341.59868899999998</v>
      </c>
      <c r="E5" s="567" t="s">
        <v>137</v>
      </c>
    </row>
    <row r="6" spans="2:7">
      <c r="B6" s="373">
        <v>2</v>
      </c>
      <c r="C6" s="566" t="s">
        <v>1013</v>
      </c>
      <c r="D6" s="564">
        <v>193.48266799999999</v>
      </c>
      <c r="E6" s="567"/>
    </row>
    <row r="7" spans="2:7">
      <c r="B7" s="374">
        <v>3</v>
      </c>
      <c r="C7" s="376" t="s">
        <v>125</v>
      </c>
      <c r="D7" s="567"/>
      <c r="E7" s="565">
        <v>155.52406099999999</v>
      </c>
    </row>
  </sheetData>
  <mergeCells count="1">
    <mergeCell ref="B4:C4"/>
  </mergeCells>
  <hyperlinks>
    <hyperlink ref="G2" location="Index!A1" display="Index" xr:uid="{5650ADAA-6EFB-4E68-9439-4B7F4BAB396B}"/>
  </hyperlinks>
  <pageMargins left="0.7" right="0.7" top="0.75" bottom="0.75" header="0.3" footer="0.3"/>
  <pageSetup orientation="landscape" horizontalDpi="1200" verticalDpi="1200" r:id="rId1"/>
  <headerFooter>
    <oddHeader>&amp;CEN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4"/>
    <pageSetUpPr fitToPage="1"/>
  </sheetPr>
  <dimension ref="B2:G6"/>
  <sheetViews>
    <sheetView showGridLines="0" zoomScaleNormal="100" workbookViewId="0">
      <selection activeCell="C11" sqref="C11"/>
    </sheetView>
  </sheetViews>
  <sheetFormatPr defaultColWidth="9.1796875" defaultRowHeight="10"/>
  <cols>
    <col min="1" max="1" width="2.08984375" style="82" customWidth="1"/>
    <col min="2" max="2" width="4.54296875" style="82" customWidth="1"/>
    <col min="3" max="3" width="68.1796875" style="82" customWidth="1"/>
    <col min="4" max="4" width="15.36328125" style="82" customWidth="1"/>
    <col min="5" max="5" width="18.26953125" style="82" customWidth="1"/>
    <col min="6" max="16384" width="9.1796875" style="82"/>
  </cols>
  <sheetData>
    <row r="2" spans="2:7" ht="11" customHeight="1">
      <c r="B2" s="36" t="s">
        <v>2</v>
      </c>
      <c r="C2" s="36"/>
      <c r="D2" s="36"/>
      <c r="E2" s="36"/>
      <c r="F2" s="36"/>
      <c r="G2" s="87" t="s">
        <v>1686</v>
      </c>
    </row>
    <row r="5" spans="2:7">
      <c r="C5" s="13" t="s">
        <v>1871</v>
      </c>
      <c r="D5" s="84" t="s">
        <v>196</v>
      </c>
      <c r="E5" s="84" t="s">
        <v>197</v>
      </c>
    </row>
    <row r="6" spans="2:7" ht="20">
      <c r="B6" s="40">
        <v>1</v>
      </c>
      <c r="C6" s="60" t="s">
        <v>198</v>
      </c>
      <c r="D6" s="21">
        <v>22228.020614000001</v>
      </c>
      <c r="E6" s="21">
        <v>55570.051534999999</v>
      </c>
    </row>
  </sheetData>
  <hyperlinks>
    <hyperlink ref="G2" location="Index!A1" display="Index" xr:uid="{456B4703-2362-4175-A597-9F37B870EC75}"/>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76E0-C5A7-4D72-8CF0-8ED749F63828}">
  <sheetPr>
    <tabColor theme="4"/>
    <pageSetUpPr fitToPage="1"/>
  </sheetPr>
  <dimension ref="B1:I14"/>
  <sheetViews>
    <sheetView showGridLines="0" topLeftCell="A7" zoomScaleNormal="100" workbookViewId="0">
      <selection activeCell="D42" sqref="D42"/>
    </sheetView>
  </sheetViews>
  <sheetFormatPr defaultRowHeight="10"/>
  <cols>
    <col min="1" max="1" width="2" style="3" customWidth="1"/>
    <col min="2" max="2" width="31.36328125" style="3" customWidth="1"/>
    <col min="3" max="3" width="5.453125" style="3" customWidth="1"/>
    <col min="4" max="4" width="56.7265625" style="3" bestFit="1" customWidth="1"/>
    <col min="5" max="5" width="51.81640625" style="3" customWidth="1"/>
    <col min="6" max="6" width="13.90625" style="3" customWidth="1"/>
    <col min="7" max="7" width="8.7265625" style="3"/>
    <col min="8" max="8" width="13.1796875" style="4" customWidth="1"/>
    <col min="9" max="9" width="52.453125" style="3" customWidth="1"/>
    <col min="10" max="16384" width="8.7265625" style="3"/>
  </cols>
  <sheetData>
    <row r="1" spans="2:9" ht="15" hidden="1" customHeight="1"/>
    <row r="2" spans="2:9" ht="15" hidden="1" customHeight="1">
      <c r="I2" s="365"/>
    </row>
    <row r="3" spans="2:9" ht="31.5" hidden="1" customHeight="1">
      <c r="B3" s="1008" t="s">
        <v>1014</v>
      </c>
      <c r="C3" s="600" t="s">
        <v>1015</v>
      </c>
      <c r="D3" s="601"/>
      <c r="E3" s="601"/>
      <c r="F3" s="601"/>
      <c r="G3" s="602"/>
      <c r="I3" s="46"/>
    </row>
    <row r="4" spans="2:9" ht="32.25" hidden="1" customHeight="1">
      <c r="B4" s="1009"/>
      <c r="C4" s="603" t="s">
        <v>1016</v>
      </c>
      <c r="D4" s="604"/>
      <c r="E4" s="604"/>
      <c r="F4" s="604"/>
      <c r="G4" s="605"/>
    </row>
    <row r="5" spans="2:9" ht="25.5" hidden="1" customHeight="1">
      <c r="B5" s="1010"/>
      <c r="C5" s="600" t="s">
        <v>1017</v>
      </c>
      <c r="D5" s="601"/>
      <c r="E5" s="601"/>
      <c r="F5" s="601"/>
      <c r="G5" s="602"/>
    </row>
    <row r="6" spans="2:9" ht="15" hidden="1" customHeight="1">
      <c r="B6" s="326"/>
      <c r="C6" s="92"/>
      <c r="D6" s="92"/>
      <c r="E6" s="92"/>
      <c r="F6" s="92"/>
      <c r="G6" s="92"/>
    </row>
    <row r="7" spans="2:9" ht="15" customHeight="1">
      <c r="B7" s="326"/>
      <c r="C7" s="92"/>
      <c r="D7" s="92"/>
      <c r="E7" s="92"/>
      <c r="F7" s="92"/>
      <c r="G7" s="92"/>
    </row>
    <row r="8" spans="2:9" ht="10.5">
      <c r="B8" s="36" t="s">
        <v>48</v>
      </c>
      <c r="C8" s="36"/>
      <c r="D8" s="36"/>
      <c r="E8" s="36"/>
      <c r="F8" s="36"/>
      <c r="G8" s="87" t="s">
        <v>1686</v>
      </c>
    </row>
    <row r="10" spans="2:9">
      <c r="B10" s="209" t="s">
        <v>1018</v>
      </c>
      <c r="C10" s="17" t="s">
        <v>200</v>
      </c>
      <c r="D10" s="20" t="s">
        <v>1019</v>
      </c>
      <c r="E10" s="7" t="s">
        <v>635</v>
      </c>
      <c r="G10" s="4"/>
      <c r="H10" s="3"/>
    </row>
    <row r="11" spans="2:9">
      <c r="B11" s="606" t="s">
        <v>1020</v>
      </c>
      <c r="C11" s="19" t="s">
        <v>203</v>
      </c>
      <c r="D11" s="451" t="s">
        <v>1021</v>
      </c>
      <c r="E11" s="7" t="s">
        <v>1888</v>
      </c>
      <c r="G11" s="4"/>
      <c r="H11" s="3"/>
    </row>
    <row r="12" spans="2:9">
      <c r="B12" s="606" t="s">
        <v>1022</v>
      </c>
      <c r="C12" s="19" t="s">
        <v>228</v>
      </c>
      <c r="D12" s="451" t="s">
        <v>1023</v>
      </c>
      <c r="E12" s="7" t="s">
        <v>1889</v>
      </c>
      <c r="G12" s="4"/>
      <c r="H12" s="3"/>
    </row>
    <row r="13" spans="2:9">
      <c r="B13" s="606" t="s">
        <v>1022</v>
      </c>
      <c r="C13" s="19" t="s">
        <v>214</v>
      </c>
      <c r="D13" s="451" t="s">
        <v>1024</v>
      </c>
      <c r="E13" s="7" t="s">
        <v>1890</v>
      </c>
      <c r="G13" s="4"/>
      <c r="H13" s="3"/>
    </row>
    <row r="14" spans="2:9">
      <c r="B14" s="606" t="s">
        <v>1025</v>
      </c>
      <c r="C14" s="19" t="s">
        <v>216</v>
      </c>
      <c r="D14" s="451" t="s">
        <v>1026</v>
      </c>
      <c r="E14" s="7" t="s">
        <v>1891</v>
      </c>
    </row>
  </sheetData>
  <mergeCells count="1">
    <mergeCell ref="B3:B5"/>
  </mergeCells>
  <hyperlinks>
    <hyperlink ref="G8" location="Index!A1" display="Index" xr:uid="{245C3BFC-4BAE-409E-A325-9ADA59F705FF}"/>
  </hyperlinks>
  <pageMargins left="0.70866141732283472" right="0.70866141732283472" top="0.74803149606299213" bottom="0.74803149606299213" header="0.31496062992125984" footer="0.31496062992125984"/>
  <pageSetup paperSize="9" scale="78" orientation="landscape" verticalDpi="1200" r:id="rId1"/>
  <headerFooter>
    <oddHeader>&amp;CEN</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0385C-072F-42F8-83FF-5452D1B0F039}">
  <sheetPr>
    <tabColor theme="4"/>
    <pageSetUpPr fitToPage="1"/>
  </sheetPr>
  <dimension ref="B1:P26"/>
  <sheetViews>
    <sheetView showGridLines="0" topLeftCell="A7" zoomScaleNormal="100" zoomScaleSheetLayoutView="100" zoomScalePageLayoutView="80" workbookViewId="0">
      <selection activeCell="C34" sqref="C34"/>
    </sheetView>
  </sheetViews>
  <sheetFormatPr defaultColWidth="9.1796875" defaultRowHeight="10"/>
  <cols>
    <col min="1" max="1" width="1.90625" style="3" customWidth="1"/>
    <col min="2" max="2" width="7.453125" style="3" customWidth="1"/>
    <col min="3" max="3" width="58.54296875" style="3" customWidth="1"/>
    <col min="4" max="5" width="10.1796875" style="3" customWidth="1"/>
    <col min="6" max="6" width="10.1796875" style="4" customWidth="1"/>
    <col min="7" max="14" width="10.1796875" style="3" customWidth="1"/>
    <col min="15" max="16384" width="9.1796875" style="3"/>
  </cols>
  <sheetData>
    <row r="1" spans="2:16" hidden="1"/>
    <row r="2" spans="2:16" ht="10.5" hidden="1">
      <c r="G2" s="365"/>
    </row>
    <row r="3" spans="2:16" ht="14.75" hidden="1" customHeight="1">
      <c r="B3" s="1015" t="s">
        <v>1014</v>
      </c>
      <c r="C3" s="1018"/>
      <c r="D3" s="1018"/>
      <c r="E3" s="1019"/>
      <c r="G3" s="46"/>
    </row>
    <row r="4" spans="2:16" ht="14.75" hidden="1" customHeight="1">
      <c r="B4" s="1016"/>
      <c r="C4" s="1020"/>
      <c r="D4" s="1020"/>
      <c r="E4" s="1021"/>
    </row>
    <row r="5" spans="2:16" ht="14.75" hidden="1" customHeight="1">
      <c r="B5" s="1017"/>
      <c r="C5" s="1018"/>
      <c r="D5" s="1018"/>
      <c r="E5" s="1019"/>
    </row>
    <row r="6" spans="2:16" ht="10.5" hidden="1">
      <c r="B6" s="326"/>
      <c r="C6" s="92"/>
      <c r="D6" s="92"/>
      <c r="E6" s="92"/>
    </row>
    <row r="7" spans="2:16" ht="10.5">
      <c r="B7" s="326"/>
      <c r="C7" s="92"/>
      <c r="D7" s="92"/>
      <c r="E7" s="92"/>
    </row>
    <row r="8" spans="2:16" s="324" customFormat="1" ht="10.5">
      <c r="B8" s="32" t="s">
        <v>1027</v>
      </c>
      <c r="C8" s="32"/>
      <c r="D8" s="32"/>
      <c r="E8" s="32"/>
      <c r="F8" s="32"/>
      <c r="G8" s="32"/>
      <c r="H8" s="32"/>
      <c r="I8" s="32"/>
      <c r="J8" s="32"/>
      <c r="K8" s="32"/>
      <c r="L8" s="32"/>
      <c r="M8" s="32"/>
      <c r="N8" s="32"/>
      <c r="O8" s="32"/>
      <c r="P8" s="87" t="s">
        <v>1686</v>
      </c>
    </row>
    <row r="9" spans="2:16" s="324" customFormat="1">
      <c r="B9" s="3"/>
    </row>
    <row r="10" spans="2:16" ht="24.75" customHeight="1">
      <c r="B10" s="1022" t="s">
        <v>1871</v>
      </c>
      <c r="C10" s="1022"/>
      <c r="D10" s="572">
        <v>46022</v>
      </c>
      <c r="E10" s="580">
        <v>45657</v>
      </c>
      <c r="F10" s="580">
        <v>45291</v>
      </c>
      <c r="G10" s="580">
        <v>44926</v>
      </c>
      <c r="H10" s="580">
        <v>44561</v>
      </c>
      <c r="I10" s="580">
        <v>44196</v>
      </c>
      <c r="J10" s="580">
        <v>43830</v>
      </c>
      <c r="K10" s="580">
        <v>43465</v>
      </c>
      <c r="L10" s="580">
        <v>43100</v>
      </c>
      <c r="M10" s="580">
        <v>42735</v>
      </c>
      <c r="N10" s="581" t="s">
        <v>1028</v>
      </c>
    </row>
    <row r="11" spans="2:16" ht="10.5">
      <c r="B11" s="1014" t="s">
        <v>1884</v>
      </c>
      <c r="C11" s="1014"/>
      <c r="D11" s="1014"/>
      <c r="E11" s="1014"/>
      <c r="F11" s="1014"/>
      <c r="G11" s="1014"/>
      <c r="H11" s="1014"/>
      <c r="I11" s="1014"/>
      <c r="J11" s="1014"/>
      <c r="K11" s="1014"/>
      <c r="L11" s="1014"/>
      <c r="M11" s="1014"/>
      <c r="N11" s="1014"/>
    </row>
    <row r="12" spans="2:16">
      <c r="B12" s="582">
        <v>1</v>
      </c>
      <c r="C12" s="585" t="s">
        <v>1029</v>
      </c>
      <c r="D12" s="584">
        <v>265</v>
      </c>
      <c r="E12" s="584">
        <v>33</v>
      </c>
      <c r="F12" s="584">
        <v>2047</v>
      </c>
      <c r="G12" s="584">
        <v>174</v>
      </c>
      <c r="H12" s="584">
        <v>100</v>
      </c>
      <c r="I12" s="584">
        <v>144</v>
      </c>
      <c r="J12" s="584">
        <v>46</v>
      </c>
      <c r="K12" s="584">
        <v>419</v>
      </c>
      <c r="L12" s="584">
        <v>148</v>
      </c>
      <c r="M12" s="584">
        <v>251</v>
      </c>
      <c r="N12" s="584">
        <v>362.7</v>
      </c>
    </row>
    <row r="13" spans="2:16">
      <c r="B13" s="582">
        <v>2</v>
      </c>
      <c r="C13" s="585" t="s">
        <v>1030</v>
      </c>
      <c r="D13" s="584">
        <v>5</v>
      </c>
      <c r="E13" s="584">
        <v>1</v>
      </c>
      <c r="F13" s="584">
        <v>3</v>
      </c>
      <c r="G13" s="584">
        <v>3</v>
      </c>
      <c r="H13" s="584">
        <v>6</v>
      </c>
      <c r="I13" s="584">
        <v>4</v>
      </c>
      <c r="J13" s="584">
        <v>4</v>
      </c>
      <c r="K13" s="584">
        <v>16</v>
      </c>
      <c r="L13" s="584">
        <v>10</v>
      </c>
      <c r="M13" s="584">
        <v>12</v>
      </c>
      <c r="N13" s="584">
        <v>6.4</v>
      </c>
    </row>
    <row r="14" spans="2:16">
      <c r="B14" s="582">
        <v>3</v>
      </c>
      <c r="C14" s="585" t="s">
        <v>1031</v>
      </c>
      <c r="D14" s="584">
        <v>0</v>
      </c>
      <c r="E14" s="584">
        <v>0</v>
      </c>
      <c r="F14" s="584">
        <v>0</v>
      </c>
      <c r="G14" s="584">
        <v>0</v>
      </c>
      <c r="H14" s="584">
        <v>0</v>
      </c>
      <c r="I14" s="584">
        <v>0</v>
      </c>
      <c r="J14" s="584">
        <v>0</v>
      </c>
      <c r="K14" s="584">
        <v>0</v>
      </c>
      <c r="L14" s="584">
        <v>0</v>
      </c>
      <c r="M14" s="584">
        <v>0</v>
      </c>
      <c r="N14" s="584">
        <v>0</v>
      </c>
    </row>
    <row r="15" spans="2:16">
      <c r="B15" s="582">
        <v>4</v>
      </c>
      <c r="C15" s="585" t="s">
        <v>1032</v>
      </c>
      <c r="D15" s="584">
        <v>0</v>
      </c>
      <c r="E15" s="584">
        <v>0</v>
      </c>
      <c r="F15" s="584">
        <v>0</v>
      </c>
      <c r="G15" s="584">
        <v>0</v>
      </c>
      <c r="H15" s="584">
        <v>0</v>
      </c>
      <c r="I15" s="584">
        <v>0</v>
      </c>
      <c r="J15" s="584">
        <v>0</v>
      </c>
      <c r="K15" s="584">
        <v>0</v>
      </c>
      <c r="L15" s="584">
        <v>0</v>
      </c>
      <c r="M15" s="584">
        <v>0</v>
      </c>
      <c r="N15" s="584">
        <v>0</v>
      </c>
    </row>
    <row r="16" spans="2:16">
      <c r="B16" s="582">
        <v>5</v>
      </c>
      <c r="C16" s="585" t="s">
        <v>1033</v>
      </c>
      <c r="D16" s="584">
        <v>265</v>
      </c>
      <c r="E16" s="584">
        <v>33</v>
      </c>
      <c r="F16" s="584">
        <v>2047</v>
      </c>
      <c r="G16" s="584">
        <v>174</v>
      </c>
      <c r="H16" s="584">
        <v>100</v>
      </c>
      <c r="I16" s="584">
        <v>144</v>
      </c>
      <c r="J16" s="584">
        <v>46</v>
      </c>
      <c r="K16" s="584">
        <v>419</v>
      </c>
      <c r="L16" s="584">
        <v>148</v>
      </c>
      <c r="M16" s="584">
        <v>251</v>
      </c>
      <c r="N16" s="584">
        <v>362.7</v>
      </c>
    </row>
    <row r="17" spans="2:14" ht="10.5">
      <c r="B17" s="1013" t="s">
        <v>1885</v>
      </c>
      <c r="C17" s="1013"/>
      <c r="D17" s="1013"/>
      <c r="E17" s="1013"/>
      <c r="F17" s="1013"/>
      <c r="G17" s="1013"/>
      <c r="H17" s="1013"/>
      <c r="I17" s="1013"/>
      <c r="J17" s="1013"/>
      <c r="K17" s="1013"/>
      <c r="L17" s="1013"/>
      <c r="M17" s="1013"/>
      <c r="N17" s="1013"/>
    </row>
    <row r="18" spans="2:14">
      <c r="B18" s="582">
        <v>6</v>
      </c>
      <c r="C18" s="585" t="s">
        <v>1029</v>
      </c>
      <c r="D18" s="584">
        <v>249</v>
      </c>
      <c r="E18" s="584">
        <v>33</v>
      </c>
      <c r="F18" s="584">
        <v>2040</v>
      </c>
      <c r="G18" s="584">
        <v>174</v>
      </c>
      <c r="H18" s="584">
        <v>73</v>
      </c>
      <c r="I18" s="584">
        <v>131</v>
      </c>
      <c r="J18" s="584">
        <v>25</v>
      </c>
      <c r="K18" s="584">
        <v>366</v>
      </c>
      <c r="L18" s="584">
        <v>107</v>
      </c>
      <c r="M18" s="584">
        <v>200</v>
      </c>
      <c r="N18" s="584">
        <v>339.8</v>
      </c>
    </row>
    <row r="19" spans="2:14">
      <c r="B19" s="582">
        <v>7</v>
      </c>
      <c r="C19" s="585" t="s">
        <v>1030</v>
      </c>
      <c r="D19" s="584">
        <v>2</v>
      </c>
      <c r="E19" s="584">
        <v>1</v>
      </c>
      <c r="F19" s="584">
        <v>1</v>
      </c>
      <c r="G19" s="584">
        <v>3</v>
      </c>
      <c r="H19" s="584">
        <v>1</v>
      </c>
      <c r="I19" s="584">
        <v>3</v>
      </c>
      <c r="J19" s="584">
        <v>1</v>
      </c>
      <c r="K19" s="584">
        <v>9</v>
      </c>
      <c r="L19" s="584">
        <v>5</v>
      </c>
      <c r="M19" s="584">
        <v>5</v>
      </c>
      <c r="N19" s="584">
        <v>3.1</v>
      </c>
    </row>
    <row r="20" spans="2:14">
      <c r="B20" s="582">
        <v>8</v>
      </c>
      <c r="C20" s="585" t="s">
        <v>1031</v>
      </c>
      <c r="D20" s="584">
        <v>0</v>
      </c>
      <c r="E20" s="584">
        <v>0</v>
      </c>
      <c r="F20" s="584">
        <v>0</v>
      </c>
      <c r="G20" s="584">
        <v>0</v>
      </c>
      <c r="H20" s="584">
        <v>0</v>
      </c>
      <c r="I20" s="584">
        <v>0</v>
      </c>
      <c r="J20" s="584">
        <v>0</v>
      </c>
      <c r="K20" s="584">
        <v>0</v>
      </c>
      <c r="L20" s="584">
        <v>0</v>
      </c>
      <c r="M20" s="584">
        <v>0</v>
      </c>
      <c r="N20" s="584">
        <v>0</v>
      </c>
    </row>
    <row r="21" spans="2:14">
      <c r="B21" s="582">
        <v>9</v>
      </c>
      <c r="C21" s="585" t="s">
        <v>1032</v>
      </c>
      <c r="D21" s="584">
        <v>0</v>
      </c>
      <c r="E21" s="584">
        <v>0</v>
      </c>
      <c r="F21" s="584">
        <v>0</v>
      </c>
      <c r="G21" s="584">
        <v>0</v>
      </c>
      <c r="H21" s="584">
        <v>0</v>
      </c>
      <c r="I21" s="584">
        <v>0</v>
      </c>
      <c r="J21" s="584">
        <v>0</v>
      </c>
      <c r="K21" s="584">
        <v>0</v>
      </c>
      <c r="L21" s="584">
        <v>0</v>
      </c>
      <c r="M21" s="584">
        <v>0</v>
      </c>
      <c r="N21" s="584">
        <v>0</v>
      </c>
    </row>
    <row r="22" spans="2:14">
      <c r="B22" s="582">
        <v>10</v>
      </c>
      <c r="C22" s="585" t="s">
        <v>1033</v>
      </c>
      <c r="D22" s="584">
        <v>249</v>
      </c>
      <c r="E22" s="584">
        <v>33</v>
      </c>
      <c r="F22" s="584">
        <v>2040</v>
      </c>
      <c r="G22" s="584">
        <v>174</v>
      </c>
      <c r="H22" s="584">
        <v>73</v>
      </c>
      <c r="I22" s="584">
        <v>131</v>
      </c>
      <c r="J22" s="584">
        <v>25</v>
      </c>
      <c r="K22" s="584">
        <v>366</v>
      </c>
      <c r="L22" s="584">
        <v>107</v>
      </c>
      <c r="M22" s="584">
        <v>200</v>
      </c>
      <c r="N22" s="584">
        <v>339.8</v>
      </c>
    </row>
    <row r="23" spans="2:14" ht="10.5">
      <c r="B23" s="1011" t="s">
        <v>1034</v>
      </c>
      <c r="C23" s="1012"/>
      <c r="D23" s="1012"/>
      <c r="E23" s="1012"/>
      <c r="F23" s="1012"/>
      <c r="G23" s="1012"/>
      <c r="H23" s="1012"/>
      <c r="I23" s="1012"/>
      <c r="J23" s="1012"/>
      <c r="K23" s="1012"/>
      <c r="L23" s="1012"/>
      <c r="M23" s="1012"/>
      <c r="N23" s="575"/>
    </row>
    <row r="24" spans="2:14">
      <c r="B24" s="573">
        <v>11</v>
      </c>
      <c r="C24" s="576" t="s">
        <v>902</v>
      </c>
      <c r="D24" s="577"/>
      <c r="E24" s="578"/>
      <c r="F24" s="578"/>
      <c r="G24" s="578"/>
      <c r="H24" s="578"/>
      <c r="I24" s="578"/>
      <c r="J24" s="578"/>
      <c r="K24" s="578"/>
      <c r="L24" s="578"/>
      <c r="M24" s="578"/>
      <c r="N24" s="579"/>
    </row>
    <row r="25" spans="2:14">
      <c r="B25" s="573">
        <v>12</v>
      </c>
      <c r="C25" s="576" t="s">
        <v>902</v>
      </c>
      <c r="D25" s="577"/>
      <c r="E25" s="578"/>
      <c r="F25" s="578"/>
      <c r="G25" s="578"/>
      <c r="H25" s="578"/>
      <c r="I25" s="578"/>
      <c r="J25" s="578"/>
      <c r="K25" s="578"/>
      <c r="L25" s="578"/>
      <c r="M25" s="578"/>
      <c r="N25" s="579"/>
    </row>
    <row r="26" spans="2:14">
      <c r="B26" s="573">
        <v>13</v>
      </c>
      <c r="C26" s="576" t="s">
        <v>902</v>
      </c>
      <c r="D26" s="577"/>
      <c r="E26" s="578"/>
      <c r="F26" s="578"/>
      <c r="G26" s="578"/>
      <c r="H26" s="578"/>
      <c r="I26" s="578"/>
      <c r="J26" s="578"/>
      <c r="K26" s="578"/>
      <c r="L26" s="578"/>
      <c r="M26" s="578"/>
      <c r="N26" s="579"/>
    </row>
  </sheetData>
  <mergeCells count="8">
    <mergeCell ref="B23:M23"/>
    <mergeCell ref="B17:N17"/>
    <mergeCell ref="B11:N11"/>
    <mergeCell ref="B3:B5"/>
    <mergeCell ref="C3:E3"/>
    <mergeCell ref="C4:E4"/>
    <mergeCell ref="C5:E5"/>
    <mergeCell ref="B10:C10"/>
  </mergeCells>
  <hyperlinks>
    <hyperlink ref="P8" location="Index!A1" display="Index" xr:uid="{9FEC261A-566A-42B4-AEE5-D64067271EF6}"/>
  </hyperlinks>
  <pageMargins left="0.70866141732283472" right="0.70866141732283472" top="0.74803149606299213" bottom="0.74803149606299213" header="0.31496062992125984" footer="0.31496062992125984"/>
  <pageSetup paperSize="9" scale="73" orientation="landscape" r:id="rId1"/>
  <headerFooter>
    <oddHeader>&amp;CEN</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53D20-AD60-4639-86D7-6DB9BC85BE76}">
  <sheetPr>
    <tabColor theme="4"/>
    <pageSetUpPr fitToPage="1"/>
  </sheetPr>
  <dimension ref="B1:K34"/>
  <sheetViews>
    <sheetView showGridLines="0" topLeftCell="A7" zoomScaleNormal="100" zoomScaleSheetLayoutView="115" zoomScalePageLayoutView="85" workbookViewId="0">
      <selection activeCell="B8" sqref="B8"/>
    </sheetView>
  </sheetViews>
  <sheetFormatPr defaultColWidth="9.1796875" defaultRowHeight="10"/>
  <cols>
    <col min="1" max="1" width="1.90625" style="3" customWidth="1"/>
    <col min="2" max="2" width="6.36328125" style="3" customWidth="1"/>
    <col min="3" max="3" width="53.1796875" style="3" customWidth="1"/>
    <col min="4" max="4" width="13.26953125" style="3" customWidth="1"/>
    <col min="5" max="5" width="11.6328125" style="3" customWidth="1"/>
    <col min="6" max="6" width="14.6328125" style="3" customWidth="1"/>
    <col min="7" max="7" width="15.26953125" style="3" customWidth="1"/>
    <col min="8" max="8" width="12.1796875" style="3" customWidth="1"/>
    <col min="9" max="9" width="12.453125" style="3" customWidth="1"/>
    <col min="10" max="10" width="10.1796875" style="4" customWidth="1"/>
    <col min="11" max="18" width="10.1796875" style="3" customWidth="1"/>
    <col min="19" max="16384" width="9.1796875" style="3"/>
  </cols>
  <sheetData>
    <row r="1" spans="2:11" hidden="1"/>
    <row r="2" spans="2:11" ht="10.5" hidden="1">
      <c r="K2" s="365"/>
    </row>
    <row r="3" spans="2:11" ht="14.75" hidden="1" customHeight="1">
      <c r="B3" s="1015" t="s">
        <v>1014</v>
      </c>
      <c r="C3" s="958" t="s">
        <v>1015</v>
      </c>
      <c r="D3" s="1018"/>
      <c r="E3" s="1018"/>
      <c r="F3" s="1018"/>
      <c r="G3" s="1018"/>
      <c r="H3" s="1018"/>
      <c r="I3" s="1019"/>
      <c r="K3" s="46"/>
    </row>
    <row r="4" spans="2:11" ht="14.75" hidden="1" customHeight="1">
      <c r="B4" s="1016"/>
      <c r="C4" s="1024" t="s">
        <v>1016</v>
      </c>
      <c r="D4" s="1020"/>
      <c r="E4" s="1020"/>
      <c r="F4" s="1020"/>
      <c r="G4" s="1020"/>
      <c r="H4" s="1020"/>
      <c r="I4" s="1021"/>
    </row>
    <row r="5" spans="2:11" ht="14.75" hidden="1" customHeight="1">
      <c r="B5" s="1017"/>
      <c r="C5" s="958" t="s">
        <v>1017</v>
      </c>
      <c r="D5" s="1018"/>
      <c r="E5" s="1018"/>
      <c r="F5" s="1018"/>
      <c r="G5" s="1018"/>
      <c r="H5" s="1018"/>
      <c r="I5" s="1019"/>
    </row>
    <row r="6" spans="2:11" ht="10.5" hidden="1">
      <c r="B6" s="326"/>
      <c r="C6" s="92"/>
      <c r="D6" s="92"/>
      <c r="E6" s="92"/>
      <c r="F6" s="92"/>
      <c r="G6" s="92"/>
      <c r="H6" s="92"/>
      <c r="I6" s="92"/>
    </row>
    <row r="7" spans="2:11" ht="10.5">
      <c r="B7" s="326"/>
      <c r="C7" s="92"/>
      <c r="D7" s="92"/>
      <c r="E7" s="92"/>
      <c r="F7" s="92"/>
      <c r="G7" s="92"/>
      <c r="H7" s="92"/>
      <c r="I7" s="92"/>
    </row>
    <row r="8" spans="2:11" s="324" customFormat="1" ht="10.5">
      <c r="B8" s="32" t="s">
        <v>1035</v>
      </c>
      <c r="C8" s="32"/>
      <c r="D8" s="32"/>
      <c r="E8" s="32"/>
      <c r="F8" s="32"/>
      <c r="G8" s="32"/>
      <c r="H8" s="32"/>
      <c r="I8" s="87" t="s">
        <v>1686</v>
      </c>
    </row>
    <row r="9" spans="2:11" s="324" customFormat="1"/>
    <row r="10" spans="2:11" s="324" customFormat="1">
      <c r="B10" s="3"/>
      <c r="C10" s="4" t="s">
        <v>1871</v>
      </c>
    </row>
    <row r="11" spans="2:11">
      <c r="B11" s="586"/>
      <c r="C11" s="576" t="s">
        <v>1036</v>
      </c>
      <c r="D11" s="572">
        <v>46022</v>
      </c>
      <c r="E11" s="572">
        <v>45657</v>
      </c>
      <c r="F11" s="572">
        <v>45291</v>
      </c>
      <c r="G11" s="571" t="s">
        <v>1037</v>
      </c>
      <c r="I11" s="4"/>
      <c r="J11" s="3"/>
    </row>
    <row r="12" spans="2:11" ht="10.5">
      <c r="B12" s="587">
        <v>1</v>
      </c>
      <c r="C12" s="588" t="s">
        <v>1038</v>
      </c>
      <c r="D12" s="589"/>
      <c r="E12" s="589"/>
      <c r="F12" s="589"/>
      <c r="G12" s="584">
        <v>47701</v>
      </c>
      <c r="I12" s="4"/>
      <c r="J12" s="3"/>
    </row>
    <row r="13" spans="2:11" ht="21">
      <c r="B13" s="590" t="s">
        <v>1039</v>
      </c>
      <c r="C13" s="591" t="s">
        <v>1040</v>
      </c>
      <c r="D13" s="589"/>
      <c r="E13" s="589"/>
      <c r="F13" s="589"/>
      <c r="G13" s="584">
        <v>47701</v>
      </c>
      <c r="I13" s="4"/>
      <c r="J13" s="3"/>
    </row>
    <row r="14" spans="2:11">
      <c r="B14" s="586" t="s">
        <v>1041</v>
      </c>
      <c r="C14" s="576" t="s">
        <v>1042</v>
      </c>
      <c r="D14" s="584">
        <v>166158</v>
      </c>
      <c r="E14" s="584">
        <v>166534</v>
      </c>
      <c r="F14" s="584">
        <v>150848</v>
      </c>
      <c r="G14" s="584">
        <v>161180</v>
      </c>
      <c r="I14" s="4"/>
      <c r="J14" s="3"/>
    </row>
    <row r="15" spans="2:11">
      <c r="B15" s="586" t="s">
        <v>1043</v>
      </c>
      <c r="C15" s="576" t="s">
        <v>1044</v>
      </c>
      <c r="D15" s="584">
        <v>104071</v>
      </c>
      <c r="E15" s="584">
        <v>109337</v>
      </c>
      <c r="F15" s="584">
        <v>93289</v>
      </c>
      <c r="G15" s="584">
        <v>102232.33333333333</v>
      </c>
      <c r="I15" s="4"/>
      <c r="J15" s="3"/>
    </row>
    <row r="16" spans="2:11">
      <c r="B16" s="586" t="s">
        <v>1045</v>
      </c>
      <c r="C16" s="574" t="s">
        <v>1046</v>
      </c>
      <c r="D16" s="584">
        <v>2258714</v>
      </c>
      <c r="E16" s="584">
        <v>2134779</v>
      </c>
      <c r="F16" s="584">
        <v>1927361</v>
      </c>
      <c r="G16" s="584">
        <v>2106951.3333333335</v>
      </c>
      <c r="I16" s="4"/>
      <c r="J16" s="3"/>
    </row>
    <row r="17" spans="2:10">
      <c r="B17" s="586" t="s">
        <v>1047</v>
      </c>
      <c r="C17" s="576" t="s">
        <v>1048</v>
      </c>
      <c r="D17" s="584">
        <v>496</v>
      </c>
      <c r="E17" s="584">
        <v>158</v>
      </c>
      <c r="F17" s="584">
        <v>230</v>
      </c>
      <c r="G17" s="584">
        <v>294.66666666666669</v>
      </c>
      <c r="I17" s="4"/>
      <c r="J17" s="3"/>
    </row>
    <row r="18" spans="2:10" ht="10.5">
      <c r="B18" s="587">
        <v>2</v>
      </c>
      <c r="C18" s="588" t="s">
        <v>1049</v>
      </c>
      <c r="D18" s="589"/>
      <c r="E18" s="589"/>
      <c r="F18" s="589"/>
      <c r="G18" s="584">
        <v>19103</v>
      </c>
      <c r="I18" s="4"/>
      <c r="J18" s="3"/>
    </row>
    <row r="19" spans="2:10">
      <c r="B19" s="586" t="s">
        <v>417</v>
      </c>
      <c r="C19" s="576" t="s">
        <v>1050</v>
      </c>
      <c r="D19" s="584">
        <v>19559</v>
      </c>
      <c r="E19" s="584">
        <v>17354</v>
      </c>
      <c r="F19" s="584">
        <v>15977</v>
      </c>
      <c r="G19" s="584">
        <v>17630</v>
      </c>
      <c r="I19" s="4"/>
      <c r="J19" s="3"/>
    </row>
    <row r="20" spans="2:10">
      <c r="B20" s="586" t="s">
        <v>949</v>
      </c>
      <c r="C20" s="576" t="s">
        <v>1051</v>
      </c>
      <c r="D20" s="584">
        <v>6997</v>
      </c>
      <c r="E20" s="584">
        <v>5949</v>
      </c>
      <c r="F20" s="584">
        <v>4824</v>
      </c>
      <c r="G20" s="584">
        <v>5923.333333333333</v>
      </c>
      <c r="I20" s="4"/>
      <c r="J20" s="3"/>
    </row>
    <row r="21" spans="2:10">
      <c r="B21" s="586" t="s">
        <v>951</v>
      </c>
      <c r="C21" s="576" t="s">
        <v>1052</v>
      </c>
      <c r="D21" s="584">
        <v>3089</v>
      </c>
      <c r="E21" s="584">
        <v>548</v>
      </c>
      <c r="F21" s="584">
        <v>783</v>
      </c>
      <c r="G21" s="584">
        <v>1473.3333333333333</v>
      </c>
      <c r="I21" s="4"/>
      <c r="J21" s="3"/>
    </row>
    <row r="22" spans="2:10">
      <c r="B22" s="586" t="s">
        <v>1053</v>
      </c>
      <c r="C22" s="576" t="s">
        <v>1054</v>
      </c>
      <c r="D22" s="584">
        <v>321</v>
      </c>
      <c r="E22" s="584">
        <v>68</v>
      </c>
      <c r="F22" s="584">
        <v>47</v>
      </c>
      <c r="G22" s="584">
        <v>145.33333333333334</v>
      </c>
      <c r="I22" s="4"/>
      <c r="J22" s="3"/>
    </row>
    <row r="23" spans="2:10" ht="10.5">
      <c r="B23" s="587">
        <v>3</v>
      </c>
      <c r="C23" s="588" t="s">
        <v>1055</v>
      </c>
      <c r="D23" s="589"/>
      <c r="E23" s="589"/>
      <c r="F23" s="589"/>
      <c r="G23" s="584">
        <v>8950</v>
      </c>
      <c r="I23" s="4"/>
      <c r="J23" s="3"/>
    </row>
    <row r="24" spans="2:10">
      <c r="B24" s="586" t="s">
        <v>1056</v>
      </c>
      <c r="C24" s="576" t="s">
        <v>1057</v>
      </c>
      <c r="D24" s="584">
        <v>2042</v>
      </c>
      <c r="E24" s="584">
        <v>906</v>
      </c>
      <c r="F24" s="584">
        <v>4628</v>
      </c>
      <c r="G24" s="584">
        <v>2525.3333333333335</v>
      </c>
      <c r="I24" s="4"/>
      <c r="J24" s="3"/>
    </row>
    <row r="25" spans="2:10">
      <c r="B25" s="586" t="s">
        <v>1058</v>
      </c>
      <c r="C25" s="576" t="s">
        <v>1059</v>
      </c>
      <c r="D25" s="584">
        <v>4604</v>
      </c>
      <c r="E25" s="584">
        <v>12249</v>
      </c>
      <c r="F25" s="584">
        <v>2420</v>
      </c>
      <c r="G25" s="584">
        <v>6424.333333333333</v>
      </c>
      <c r="I25" s="4"/>
      <c r="J25" s="3"/>
    </row>
    <row r="26" spans="2:10" ht="20">
      <c r="B26" s="586" t="s">
        <v>1060</v>
      </c>
      <c r="C26" s="574" t="s">
        <v>1061</v>
      </c>
      <c r="D26" s="589"/>
      <c r="E26" s="589"/>
      <c r="F26" s="589"/>
      <c r="G26" s="583" t="s">
        <v>1886</v>
      </c>
      <c r="I26" s="4"/>
      <c r="J26" s="3"/>
    </row>
    <row r="27" spans="2:10" ht="10.5">
      <c r="B27" s="586">
        <v>4</v>
      </c>
      <c r="C27" s="588" t="s">
        <v>1062</v>
      </c>
      <c r="D27" s="589"/>
      <c r="E27" s="589"/>
      <c r="F27" s="589"/>
      <c r="G27" s="584">
        <v>75754</v>
      </c>
      <c r="I27" s="4"/>
      <c r="J27" s="3"/>
    </row>
    <row r="28" spans="2:10" ht="10.5">
      <c r="B28" s="586">
        <v>5</v>
      </c>
      <c r="C28" s="588" t="s">
        <v>1063</v>
      </c>
      <c r="D28" s="589"/>
      <c r="E28" s="589"/>
      <c r="F28" s="589"/>
      <c r="G28" s="584">
        <v>9090</v>
      </c>
      <c r="I28" s="4"/>
      <c r="J28" s="3"/>
    </row>
    <row r="29" spans="2:10">
      <c r="B29" s="1025"/>
      <c r="C29" s="1025"/>
      <c r="D29" s="1025"/>
      <c r="E29" s="1025"/>
      <c r="F29" s="1025"/>
      <c r="G29" s="1025"/>
      <c r="H29" s="592"/>
    </row>
    <row r="30" spans="2:10" ht="10.5">
      <c r="B30" s="1023" t="s">
        <v>1064</v>
      </c>
      <c r="C30" s="1023"/>
      <c r="D30" s="1023"/>
      <c r="E30" s="1023"/>
      <c r="F30" s="1023"/>
      <c r="G30" s="594"/>
      <c r="H30" s="594"/>
    </row>
    <row r="31" spans="2:10">
      <c r="B31" s="571" t="s">
        <v>142</v>
      </c>
      <c r="C31" s="576" t="s">
        <v>1065</v>
      </c>
      <c r="D31" s="584">
        <v>75754</v>
      </c>
      <c r="E31" s="594"/>
      <c r="F31" s="594"/>
      <c r="H31" s="4"/>
      <c r="J31" s="3"/>
    </row>
    <row r="32" spans="2:10">
      <c r="B32" s="571" t="s">
        <v>143</v>
      </c>
      <c r="C32" s="576" t="s">
        <v>1066</v>
      </c>
      <c r="D32" s="584">
        <v>0</v>
      </c>
      <c r="E32" s="594"/>
      <c r="F32" s="594"/>
      <c r="H32" s="4"/>
      <c r="J32" s="3"/>
    </row>
    <row r="33" spans="2:10">
      <c r="B33" s="571" t="s">
        <v>1067</v>
      </c>
      <c r="C33" s="576" t="s">
        <v>1068</v>
      </c>
      <c r="D33" s="584">
        <v>0</v>
      </c>
      <c r="E33" s="594"/>
      <c r="F33" s="594"/>
      <c r="H33" s="4"/>
      <c r="J33" s="3"/>
    </row>
    <row r="34" spans="2:10" ht="10.5">
      <c r="B34" s="593"/>
      <c r="C34" s="593"/>
      <c r="D34" s="593"/>
      <c r="E34" s="593"/>
      <c r="F34" s="593"/>
      <c r="G34" s="593"/>
      <c r="H34" s="593"/>
    </row>
  </sheetData>
  <mergeCells count="6">
    <mergeCell ref="B30:F30"/>
    <mergeCell ref="B3:B5"/>
    <mergeCell ref="C3:I3"/>
    <mergeCell ref="C4:I4"/>
    <mergeCell ref="C5:I5"/>
    <mergeCell ref="B29:G29"/>
  </mergeCells>
  <hyperlinks>
    <hyperlink ref="I8" location="Index!A1" display="Index" xr:uid="{2955A229-75D7-451F-8279-A5A997A26100}"/>
  </hyperlinks>
  <pageMargins left="0.70866141732283472" right="0.70866141732283472" top="0.74803149606299213" bottom="0.74803149606299213" header="0.31496062992125984" footer="0.31496062992125984"/>
  <pageSetup paperSize="9" scale="91" orientation="landscape" r:id="rId1"/>
  <headerFooter>
    <oddHeader>&amp;CEN</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6EDF4-A62C-4912-BC5E-925074BE763B}">
  <sheetPr>
    <tabColor theme="4"/>
    <pageSetUpPr fitToPage="1"/>
  </sheetPr>
  <dimension ref="B1:F15"/>
  <sheetViews>
    <sheetView showGridLines="0" topLeftCell="A7" zoomScaleNormal="100" workbookViewId="0">
      <selection activeCell="C87" sqref="C87"/>
    </sheetView>
  </sheetViews>
  <sheetFormatPr defaultColWidth="9.1796875" defaultRowHeight="10"/>
  <cols>
    <col min="1" max="1" width="2.453125" style="3" customWidth="1"/>
    <col min="2" max="2" width="4" style="3" bestFit="1" customWidth="1"/>
    <col min="3" max="3" width="66.81640625" style="3" customWidth="1"/>
    <col min="4" max="4" width="21.1796875" style="3" customWidth="1"/>
    <col min="5" max="5" width="10.1796875" style="4" customWidth="1"/>
    <col min="6" max="13" width="10.1796875" style="3" customWidth="1"/>
    <col min="14" max="16384" width="9.1796875" style="3"/>
  </cols>
  <sheetData>
    <row r="1" spans="2:6" hidden="1"/>
    <row r="2" spans="2:6" ht="10.5" hidden="1">
      <c r="F2" s="365"/>
    </row>
    <row r="3" spans="2:6" ht="14.75" hidden="1" customHeight="1">
      <c r="B3" s="1018"/>
      <c r="C3" s="1018"/>
      <c r="D3" s="1019"/>
      <c r="F3" s="46"/>
    </row>
    <row r="4" spans="2:6" ht="14.75" hidden="1" customHeight="1">
      <c r="B4" s="1020"/>
      <c r="C4" s="1020"/>
      <c r="D4" s="1021"/>
    </row>
    <row r="5" spans="2:6" ht="14.75" hidden="1" customHeight="1">
      <c r="B5" s="1018"/>
      <c r="C5" s="1018"/>
      <c r="D5" s="1019"/>
    </row>
    <row r="6" spans="2:6" hidden="1">
      <c r="B6" s="92"/>
      <c r="C6" s="92"/>
      <c r="D6" s="92"/>
    </row>
    <row r="7" spans="2:6">
      <c r="B7" s="92"/>
      <c r="C7" s="92"/>
      <c r="D7" s="92"/>
    </row>
    <row r="8" spans="2:6" s="324" customFormat="1" ht="10.5">
      <c r="B8" s="32" t="s">
        <v>1069</v>
      </c>
      <c r="C8" s="32"/>
      <c r="D8" s="32"/>
      <c r="E8" s="32"/>
      <c r="F8" s="87" t="s">
        <v>1686</v>
      </c>
    </row>
    <row r="9" spans="2:6" s="599" customFormat="1" ht="10.5">
      <c r="B9" s="33"/>
      <c r="C9" s="33"/>
      <c r="D9" s="33"/>
      <c r="E9" s="33"/>
      <c r="F9" s="372"/>
    </row>
    <row r="10" spans="2:6">
      <c r="B10" s="1026" t="s">
        <v>1871</v>
      </c>
      <c r="C10" s="1026"/>
    </row>
    <row r="11" spans="2:6">
      <c r="B11" s="574">
        <v>1</v>
      </c>
      <c r="C11" s="574" t="s">
        <v>1070</v>
      </c>
      <c r="D11" s="597">
        <v>9090</v>
      </c>
    </row>
    <row r="12" spans="2:6">
      <c r="B12" s="574" t="s">
        <v>1039</v>
      </c>
      <c r="C12" s="574" t="s">
        <v>1071</v>
      </c>
      <c r="D12" s="598">
        <v>9090</v>
      </c>
    </row>
    <row r="13" spans="2:6">
      <c r="B13" s="574">
        <v>2</v>
      </c>
      <c r="C13" s="595" t="s">
        <v>1072</v>
      </c>
      <c r="D13" s="596"/>
    </row>
    <row r="14" spans="2:6">
      <c r="B14" s="574">
        <v>3</v>
      </c>
      <c r="C14" s="574" t="s">
        <v>1073</v>
      </c>
      <c r="D14" s="597">
        <v>9090</v>
      </c>
    </row>
    <row r="15" spans="2:6">
      <c r="B15" s="574">
        <v>4</v>
      </c>
      <c r="C15" s="574" t="s">
        <v>1074</v>
      </c>
      <c r="D15" s="597">
        <v>113631</v>
      </c>
    </row>
  </sheetData>
  <mergeCells count="4">
    <mergeCell ref="B3:D3"/>
    <mergeCell ref="B4:D4"/>
    <mergeCell ref="B5:D5"/>
    <mergeCell ref="B10:C10"/>
  </mergeCells>
  <hyperlinks>
    <hyperlink ref="F8" location="Index!A1" display="Index" xr:uid="{1B0B02E7-5EBF-4675-AB24-AC3099498F62}"/>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7B854-FD6F-43DB-BB59-88F376397223}">
  <sheetPr>
    <tabColor theme="4"/>
    <pageSetUpPr fitToPage="1"/>
  </sheetPr>
  <dimension ref="A2:G16"/>
  <sheetViews>
    <sheetView showGridLines="0" zoomScaleNormal="100" zoomScaleSheetLayoutView="104" workbookViewId="0">
      <selection activeCell="G2" sqref="G2"/>
    </sheetView>
  </sheetViews>
  <sheetFormatPr defaultRowHeight="10"/>
  <cols>
    <col min="1" max="1" width="1.54296875" style="3" customWidth="1"/>
    <col min="2" max="2" width="5.36328125" style="3" customWidth="1"/>
    <col min="3" max="3" width="76.81640625" style="3" bestFit="1" customWidth="1"/>
    <col min="4" max="4" width="69.6328125" style="3" customWidth="1"/>
    <col min="5" max="5" width="26.81640625" style="3" bestFit="1" customWidth="1"/>
    <col min="6" max="16384" width="8.7265625" style="3"/>
  </cols>
  <sheetData>
    <row r="2" spans="1:7" ht="10.5">
      <c r="B2" s="9" t="s">
        <v>1075</v>
      </c>
      <c r="C2" s="9"/>
      <c r="D2" s="9"/>
      <c r="E2" s="9"/>
      <c r="F2" s="9"/>
      <c r="G2" s="87" t="s">
        <v>1686</v>
      </c>
    </row>
    <row r="3" spans="1:7">
      <c r="A3" s="15"/>
      <c r="B3" s="15"/>
      <c r="C3" s="15"/>
      <c r="D3" s="15"/>
      <c r="E3" s="15"/>
      <c r="F3" s="15"/>
    </row>
    <row r="4" spans="1:7">
      <c r="A4" s="15"/>
      <c r="B4" s="209" t="s">
        <v>200</v>
      </c>
      <c r="C4" s="20" t="s">
        <v>1076</v>
      </c>
      <c r="D4" s="20" t="s">
        <v>1591</v>
      </c>
      <c r="E4" s="20" t="s">
        <v>1077</v>
      </c>
      <c r="F4" s="15"/>
    </row>
    <row r="5" spans="1:7">
      <c r="A5" s="15"/>
      <c r="B5" s="209" t="s">
        <v>203</v>
      </c>
      <c r="C5" s="209" t="s">
        <v>1078</v>
      </c>
      <c r="D5" s="20" t="s">
        <v>1592</v>
      </c>
      <c r="E5" s="20" t="s">
        <v>1079</v>
      </c>
      <c r="F5" s="15"/>
    </row>
    <row r="6" spans="1:7" ht="20">
      <c r="A6" s="15"/>
      <c r="B6" s="209" t="s">
        <v>228</v>
      </c>
      <c r="C6" s="20" t="s">
        <v>1080</v>
      </c>
      <c r="D6" s="20" t="s">
        <v>1593</v>
      </c>
      <c r="E6" s="20" t="s">
        <v>1081</v>
      </c>
      <c r="F6" s="15"/>
    </row>
    <row r="7" spans="1:7" ht="20">
      <c r="A7" s="15"/>
      <c r="B7" s="209" t="s">
        <v>214</v>
      </c>
      <c r="C7" s="20" t="s">
        <v>1082</v>
      </c>
      <c r="D7" s="20" t="s">
        <v>1594</v>
      </c>
      <c r="E7" s="20" t="s">
        <v>1083</v>
      </c>
      <c r="F7" s="15"/>
    </row>
    <row r="8" spans="1:7" ht="20">
      <c r="A8" s="15"/>
      <c r="B8" s="209" t="s">
        <v>1084</v>
      </c>
      <c r="C8" s="20" t="s">
        <v>1085</v>
      </c>
      <c r="D8" s="20" t="s">
        <v>46</v>
      </c>
      <c r="E8" s="20" t="s">
        <v>1086</v>
      </c>
      <c r="F8" s="15"/>
    </row>
    <row r="9" spans="1:7" ht="20">
      <c r="A9" s="15"/>
      <c r="B9" s="209" t="s">
        <v>218</v>
      </c>
      <c r="C9" s="20" t="s">
        <v>1087</v>
      </c>
      <c r="D9" s="20" t="s">
        <v>46</v>
      </c>
      <c r="E9" s="20" t="s">
        <v>1088</v>
      </c>
      <c r="F9" s="15"/>
    </row>
    <row r="10" spans="1:7" ht="20">
      <c r="A10" s="15"/>
      <c r="B10" s="209" t="s">
        <v>221</v>
      </c>
      <c r="C10" s="20" t="s">
        <v>1089</v>
      </c>
      <c r="D10" s="20" t="s">
        <v>46</v>
      </c>
      <c r="E10" s="20" t="s">
        <v>1090</v>
      </c>
      <c r="F10" s="15"/>
    </row>
    <row r="11" spans="1:7">
      <c r="A11" s="15"/>
      <c r="B11" s="209" t="s">
        <v>288</v>
      </c>
      <c r="C11" s="20" t="s">
        <v>1091</v>
      </c>
      <c r="D11" s="20" t="s">
        <v>1595</v>
      </c>
      <c r="E11" s="20" t="s">
        <v>1092</v>
      </c>
      <c r="F11" s="15"/>
    </row>
    <row r="12" spans="1:7">
      <c r="A12" s="15"/>
      <c r="B12" s="209" t="s">
        <v>336</v>
      </c>
      <c r="C12" s="20" t="s">
        <v>1093</v>
      </c>
      <c r="D12" s="20" t="s">
        <v>46</v>
      </c>
      <c r="E12" s="20"/>
      <c r="F12" s="15"/>
    </row>
    <row r="13" spans="1:7">
      <c r="A13" s="15"/>
      <c r="B13" s="209" t="s">
        <v>1094</v>
      </c>
      <c r="C13" s="20" t="s">
        <v>1095</v>
      </c>
      <c r="D13" s="20" t="s">
        <v>46</v>
      </c>
      <c r="E13" s="20" t="s">
        <v>1096</v>
      </c>
      <c r="F13" s="15"/>
    </row>
    <row r="14" spans="1:7">
      <c r="A14" s="15"/>
      <c r="B14" s="15"/>
      <c r="C14" s="15"/>
      <c r="D14" s="15"/>
      <c r="E14" s="15"/>
      <c r="F14" s="15"/>
    </row>
    <row r="15" spans="1:7">
      <c r="A15" s="15"/>
      <c r="B15" s="15"/>
      <c r="C15" s="15"/>
      <c r="D15" s="15"/>
      <c r="E15" s="15"/>
      <c r="F15" s="15"/>
    </row>
    <row r="16" spans="1:7">
      <c r="A16" s="15"/>
      <c r="B16" s="15"/>
      <c r="C16" s="15"/>
      <c r="D16" s="15"/>
      <c r="E16" s="15"/>
      <c r="F16" s="15"/>
    </row>
  </sheetData>
  <hyperlinks>
    <hyperlink ref="G2" location="Index!A1" display="Index" xr:uid="{428BDA2F-709E-4CE1-A6B1-9F9011FDADA3}"/>
  </hyperlinks>
  <pageMargins left="0.7" right="0.7" top="0.75" bottom="0.75" header="0.3" footer="0.3"/>
  <pageSetup paperSize="9" scale="93" orientation="landscape" horizontalDpi="1200" verticalDpi="1200" r:id="rId1"/>
  <headerFooter>
    <oddHeader>&amp;CEN</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A6C8C-126F-489B-8CE8-28CB0210DB5C}">
  <sheetPr>
    <tabColor theme="4"/>
    <pageSetUpPr fitToPage="1"/>
  </sheetPr>
  <dimension ref="B1:M17"/>
  <sheetViews>
    <sheetView showGridLines="0" topLeftCell="A7" zoomScaleNormal="100" zoomScalePageLayoutView="64" workbookViewId="0">
      <selection activeCell="J81" sqref="J81"/>
    </sheetView>
  </sheetViews>
  <sheetFormatPr defaultColWidth="9.1796875" defaultRowHeight="10"/>
  <cols>
    <col min="1" max="1" width="2.26953125" style="3" customWidth="1"/>
    <col min="2" max="2" width="4.81640625" style="3" customWidth="1"/>
    <col min="3" max="3" width="13.81640625" style="3" customWidth="1"/>
    <col min="4" max="4" width="17.08984375" style="3" customWidth="1"/>
    <col min="5" max="5" width="16.08984375" style="3" customWidth="1"/>
    <col min="6" max="6" width="17.26953125" style="3" customWidth="1"/>
    <col min="7" max="9" width="22.1796875" style="3" hidden="1" customWidth="1"/>
    <col min="10" max="10" width="16.26953125" style="3" customWidth="1"/>
    <col min="11" max="11" width="9.1796875" style="3"/>
    <col min="12" max="12" width="13.1796875" style="4" customWidth="1"/>
    <col min="13" max="13" width="52.453125" style="3" customWidth="1"/>
    <col min="14" max="16384" width="9.1796875" style="3"/>
  </cols>
  <sheetData>
    <row r="1" spans="2:13" hidden="1"/>
    <row r="2" spans="2:13" ht="10.5" hidden="1">
      <c r="M2" s="365"/>
    </row>
    <row r="3" spans="2:13" ht="31.5" hidden="1" customHeight="1">
      <c r="B3" s="1015" t="s">
        <v>1014</v>
      </c>
      <c r="C3" s="958" t="s">
        <v>1015</v>
      </c>
      <c r="D3" s="1018"/>
      <c r="E3" s="1018"/>
      <c r="F3" s="1018"/>
      <c r="G3" s="1018"/>
      <c r="H3" s="1018"/>
      <c r="I3" s="1018"/>
      <c r="J3" s="1018"/>
      <c r="K3" s="1019"/>
      <c r="M3" s="46"/>
    </row>
    <row r="4" spans="2:13" ht="32.25" hidden="1" customHeight="1">
      <c r="B4" s="1016"/>
      <c r="C4" s="1024" t="s">
        <v>1016</v>
      </c>
      <c r="D4" s="1020"/>
      <c r="E4" s="1020"/>
      <c r="F4" s="1020"/>
      <c r="G4" s="1020"/>
      <c r="H4" s="1020"/>
      <c r="I4" s="1020"/>
      <c r="J4" s="1020"/>
      <c r="K4" s="1021"/>
    </row>
    <row r="5" spans="2:13" ht="25.5" hidden="1" customHeight="1">
      <c r="B5" s="1017"/>
      <c r="C5" s="958" t="s">
        <v>1017</v>
      </c>
      <c r="D5" s="1018"/>
      <c r="E5" s="1018"/>
      <c r="F5" s="1018"/>
      <c r="G5" s="1018"/>
      <c r="H5" s="1018"/>
      <c r="I5" s="1018"/>
      <c r="J5" s="1018"/>
      <c r="K5" s="1019"/>
    </row>
    <row r="6" spans="2:13" ht="10.5" hidden="1">
      <c r="B6" s="326"/>
      <c r="C6" s="92"/>
      <c r="D6" s="92"/>
      <c r="E6" s="92"/>
      <c r="F6" s="92"/>
      <c r="G6" s="92"/>
      <c r="H6" s="92"/>
      <c r="I6" s="92"/>
      <c r="J6" s="92"/>
      <c r="K6" s="92"/>
    </row>
    <row r="7" spans="2:13" ht="10.5">
      <c r="B7" s="326"/>
      <c r="C7" s="92"/>
      <c r="D7" s="92"/>
      <c r="E7" s="92"/>
      <c r="F7" s="92"/>
      <c r="G7" s="92"/>
      <c r="H7" s="92"/>
      <c r="I7" s="92"/>
      <c r="J7" s="92"/>
      <c r="K7" s="92"/>
    </row>
    <row r="8" spans="2:13" s="324" customFormat="1" ht="10.5">
      <c r="B8" s="9" t="s">
        <v>1097</v>
      </c>
      <c r="C8" s="9"/>
      <c r="D8" s="9"/>
      <c r="E8" s="9"/>
      <c r="F8" s="9"/>
      <c r="G8" s="9"/>
      <c r="H8" s="9"/>
      <c r="I8" s="9"/>
      <c r="J8" s="9"/>
      <c r="K8" s="9"/>
      <c r="L8" s="87" t="s">
        <v>1686</v>
      </c>
    </row>
    <row r="9" spans="2:13" s="324" customFormat="1"/>
    <row r="10" spans="2:13">
      <c r="B10" s="971" t="s">
        <v>1871</v>
      </c>
      <c r="C10" s="939"/>
      <c r="D10" s="1029" t="s">
        <v>1099</v>
      </c>
      <c r="E10" s="1031"/>
      <c r="F10" s="1029" t="s">
        <v>1100</v>
      </c>
      <c r="G10" s="1030"/>
      <c r="H10" s="1030"/>
      <c r="I10" s="1030"/>
      <c r="J10" s="1031"/>
    </row>
    <row r="11" spans="2:13">
      <c r="B11" s="1027" t="s">
        <v>1098</v>
      </c>
      <c r="C11" s="1028"/>
      <c r="D11" s="608" t="s">
        <v>1101</v>
      </c>
      <c r="E11" s="608" t="s">
        <v>1102</v>
      </c>
      <c r="F11" s="608" t="s">
        <v>1101</v>
      </c>
      <c r="G11" s="608" t="s">
        <v>1103</v>
      </c>
      <c r="H11" s="608"/>
      <c r="I11" s="608"/>
      <c r="J11" s="608" t="s">
        <v>1102</v>
      </c>
    </row>
    <row r="12" spans="2:13">
      <c r="B12" s="608">
        <v>1</v>
      </c>
      <c r="C12" s="609" t="s">
        <v>1104</v>
      </c>
      <c r="D12" s="612">
        <v>-3228</v>
      </c>
      <c r="E12" s="612">
        <v>-2189</v>
      </c>
      <c r="F12" s="612">
        <v>-1767</v>
      </c>
      <c r="G12" s="612"/>
      <c r="H12" s="612"/>
      <c r="I12" s="612"/>
      <c r="J12" s="612">
        <v>-2964</v>
      </c>
    </row>
    <row r="13" spans="2:13">
      <c r="B13" s="608">
        <v>2</v>
      </c>
      <c r="C13" s="610" t="s">
        <v>1105</v>
      </c>
      <c r="D13" s="612">
        <v>-3024</v>
      </c>
      <c r="E13" s="612">
        <v>-5388</v>
      </c>
      <c r="F13" s="612">
        <v>-3305</v>
      </c>
      <c r="G13" s="612"/>
      <c r="H13" s="612"/>
      <c r="I13" s="612"/>
      <c r="J13" s="612">
        <v>-2418</v>
      </c>
    </row>
    <row r="14" spans="2:13">
      <c r="B14" s="608">
        <v>3</v>
      </c>
      <c r="C14" s="609" t="s">
        <v>1106</v>
      </c>
      <c r="D14" s="612">
        <v>153</v>
      </c>
      <c r="E14" s="612">
        <v>846</v>
      </c>
      <c r="F14" s="613"/>
      <c r="G14" s="612"/>
      <c r="H14" s="612"/>
      <c r="I14" s="612"/>
      <c r="J14" s="613"/>
    </row>
    <row r="15" spans="2:13">
      <c r="B15" s="608">
        <v>4</v>
      </c>
      <c r="C15" s="609" t="s">
        <v>1107</v>
      </c>
      <c r="D15" s="612">
        <v>-2074</v>
      </c>
      <c r="E15" s="612">
        <v>-2142</v>
      </c>
      <c r="F15" s="613"/>
      <c r="G15" s="614"/>
      <c r="H15" s="615"/>
      <c r="I15" s="615"/>
      <c r="J15" s="613"/>
    </row>
    <row r="16" spans="2:13">
      <c r="B16" s="608">
        <v>5</v>
      </c>
      <c r="C16" s="609" t="s">
        <v>1108</v>
      </c>
      <c r="D16" s="612">
        <v>-2620</v>
      </c>
      <c r="E16" s="612">
        <v>-3477</v>
      </c>
      <c r="F16" s="613"/>
      <c r="G16" s="614"/>
      <c r="H16" s="615"/>
      <c r="I16" s="615"/>
      <c r="J16" s="613"/>
    </row>
    <row r="17" spans="2:10">
      <c r="B17" s="611">
        <v>6</v>
      </c>
      <c r="C17" s="609" t="s">
        <v>1109</v>
      </c>
      <c r="D17" s="612">
        <v>-1508</v>
      </c>
      <c r="E17" s="612">
        <v>-293</v>
      </c>
      <c r="F17" s="613"/>
      <c r="G17" s="615"/>
      <c r="H17" s="615"/>
      <c r="I17" s="615"/>
      <c r="J17" s="613"/>
    </row>
  </sheetData>
  <mergeCells count="8">
    <mergeCell ref="B11:C11"/>
    <mergeCell ref="B10:C10"/>
    <mergeCell ref="B3:B5"/>
    <mergeCell ref="C3:K3"/>
    <mergeCell ref="C4:K4"/>
    <mergeCell ref="C5:K5"/>
    <mergeCell ref="F10:J10"/>
    <mergeCell ref="D10:E10"/>
  </mergeCells>
  <hyperlinks>
    <hyperlink ref="L8" location="Index!A1" display="Index" xr:uid="{4379C6F1-CFB3-4845-9CB6-A20B27E7A2F2}"/>
  </hyperlinks>
  <pageMargins left="0.7" right="0.7" top="0.75" bottom="0.75" header="0.3" footer="0.3"/>
  <pageSetup paperSize="9" scale="95" orientation="landscape" r:id="rId1"/>
  <headerFooter>
    <oddHeader>&amp;CEN</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6A47-5B96-48A3-AEE8-F895E4BCF612}">
  <sheetPr>
    <tabColor theme="4"/>
    <pageSetUpPr fitToPage="1"/>
  </sheetPr>
  <dimension ref="B2:V33"/>
  <sheetViews>
    <sheetView showGridLines="0" zoomScaleNormal="100" zoomScalePageLayoutView="90" workbookViewId="0">
      <selection activeCell="V2" sqref="V2"/>
    </sheetView>
  </sheetViews>
  <sheetFormatPr defaultColWidth="8.81640625" defaultRowHeight="10"/>
  <cols>
    <col min="1" max="1" width="2.7265625" style="82" customWidth="1"/>
    <col min="2" max="2" width="10.453125" style="82" customWidth="1"/>
    <col min="3" max="3" width="13.1796875" style="82" customWidth="1"/>
    <col min="4" max="4" width="21.54296875" style="82" customWidth="1"/>
    <col min="5" max="5" width="26.54296875" style="82" customWidth="1"/>
    <col min="6" max="6" width="25.54296875" style="82" customWidth="1"/>
    <col min="7" max="14" width="6.1796875" style="82" customWidth="1"/>
    <col min="15" max="15" width="20.54296875" style="82" customWidth="1"/>
    <col min="16" max="16" width="4.7265625" style="82" customWidth="1"/>
    <col min="17" max="17" width="13.453125" style="82" hidden="1" customWidth="1"/>
    <col min="18" max="18" width="17.81640625" style="82" hidden="1" customWidth="1"/>
    <col min="19" max="19" width="12.1796875" style="82" hidden="1" customWidth="1"/>
    <col min="20" max="20" width="38.90625" style="82" customWidth="1"/>
    <col min="21" max="16384" width="8.81640625" style="82"/>
  </cols>
  <sheetData>
    <row r="2" spans="2:22" ht="10.5">
      <c r="B2" s="321" t="s">
        <v>54</v>
      </c>
      <c r="C2" s="321"/>
      <c r="D2" s="321"/>
      <c r="E2" s="321"/>
      <c r="F2" s="321"/>
      <c r="G2" s="321"/>
      <c r="H2" s="321"/>
      <c r="I2" s="321"/>
      <c r="J2" s="321"/>
      <c r="K2" s="321"/>
      <c r="L2" s="321"/>
      <c r="M2" s="321"/>
      <c r="N2" s="321"/>
      <c r="O2" s="321"/>
      <c r="P2" s="321"/>
      <c r="Q2" s="321"/>
      <c r="R2" s="321"/>
      <c r="S2" s="321"/>
      <c r="T2" s="321"/>
      <c r="U2" s="321"/>
      <c r="V2" s="87" t="s">
        <v>1686</v>
      </c>
    </row>
    <row r="3" spans="2:22">
      <c r="B3" s="97"/>
      <c r="C3" s="97"/>
      <c r="D3" s="97"/>
      <c r="E3" s="97"/>
      <c r="F3" s="97"/>
      <c r="G3" s="97"/>
      <c r="H3" s="97"/>
      <c r="I3" s="97"/>
      <c r="J3" s="97"/>
      <c r="K3" s="97"/>
      <c r="L3" s="97"/>
      <c r="M3" s="97"/>
      <c r="N3" s="97"/>
      <c r="O3" s="97"/>
      <c r="P3" s="97"/>
      <c r="Q3" s="97"/>
      <c r="R3" s="97"/>
      <c r="S3" s="97"/>
    </row>
    <row r="4" spans="2:22">
      <c r="C4" s="97"/>
      <c r="D4" s="97"/>
      <c r="E4" s="97"/>
      <c r="F4" s="97"/>
      <c r="G4" s="97"/>
      <c r="H4" s="97"/>
      <c r="I4" s="97"/>
      <c r="J4" s="97"/>
      <c r="K4" s="97"/>
      <c r="L4" s="97"/>
      <c r="M4" s="97"/>
      <c r="N4" s="97"/>
      <c r="O4" s="97"/>
      <c r="P4" s="97"/>
      <c r="Q4" s="97"/>
      <c r="R4" s="97"/>
      <c r="S4" s="97"/>
    </row>
    <row r="5" spans="2:22">
      <c r="B5" s="1042" t="s">
        <v>1110</v>
      </c>
      <c r="C5" s="1042"/>
      <c r="D5" s="1042"/>
      <c r="E5" s="1042"/>
      <c r="F5" s="1042"/>
      <c r="G5" s="1042"/>
      <c r="H5" s="1042"/>
      <c r="I5" s="1042"/>
      <c r="J5" s="1042"/>
      <c r="K5" s="1042"/>
      <c r="L5" s="1042"/>
      <c r="M5" s="1042"/>
      <c r="N5" s="1042"/>
      <c r="O5" s="1042"/>
      <c r="P5" s="1042"/>
      <c r="Q5" s="1042"/>
      <c r="R5" s="1042"/>
      <c r="S5" s="1042"/>
      <c r="T5" s="1042"/>
    </row>
    <row r="6" spans="2:22">
      <c r="B6" s="1037" t="s">
        <v>200</v>
      </c>
      <c r="C6" s="1035" t="s">
        <v>1111</v>
      </c>
      <c r="D6" s="1035"/>
      <c r="E6" s="1035"/>
      <c r="F6" s="1035"/>
      <c r="G6" s="1035"/>
      <c r="H6" s="1035"/>
      <c r="I6" s="1035"/>
      <c r="J6" s="1035"/>
      <c r="K6" s="1035"/>
      <c r="L6" s="1035"/>
      <c r="M6" s="1035"/>
      <c r="N6" s="1035"/>
      <c r="O6" s="1035"/>
      <c r="P6" s="1035"/>
      <c r="Q6" s="1035"/>
      <c r="R6" s="1035"/>
      <c r="S6" s="1035"/>
      <c r="T6" s="1032" t="s">
        <v>1675</v>
      </c>
    </row>
    <row r="7" spans="2:22">
      <c r="B7" s="1041"/>
      <c r="C7" s="16" t="s">
        <v>1112</v>
      </c>
      <c r="D7" s="1035" t="s">
        <v>1113</v>
      </c>
      <c r="E7" s="1035"/>
      <c r="F7" s="1035"/>
      <c r="G7" s="1035"/>
      <c r="H7" s="1035"/>
      <c r="I7" s="1035"/>
      <c r="J7" s="1035"/>
      <c r="K7" s="1035"/>
      <c r="L7" s="1035"/>
      <c r="M7" s="1035"/>
      <c r="N7" s="1035"/>
      <c r="O7" s="1035"/>
      <c r="P7" s="1035"/>
      <c r="Q7" s="1035"/>
      <c r="R7" s="1035"/>
      <c r="S7" s="1035"/>
      <c r="T7" s="1034"/>
    </row>
    <row r="8" spans="2:22">
      <c r="B8" s="1041"/>
      <c r="C8" s="16" t="s">
        <v>1112</v>
      </c>
      <c r="D8" s="1035" t="s">
        <v>1114</v>
      </c>
      <c r="E8" s="1035"/>
      <c r="F8" s="1035"/>
      <c r="G8" s="1035"/>
      <c r="H8" s="1035"/>
      <c r="I8" s="1035"/>
      <c r="J8" s="1035"/>
      <c r="K8" s="1035"/>
      <c r="L8" s="1035"/>
      <c r="M8" s="1035"/>
      <c r="N8" s="1035"/>
      <c r="O8" s="1035"/>
      <c r="P8" s="1035"/>
      <c r="Q8" s="1035"/>
      <c r="R8" s="1035"/>
      <c r="S8" s="1035"/>
      <c r="T8" s="1034"/>
    </row>
    <row r="9" spans="2:22">
      <c r="B9" s="1041"/>
      <c r="C9" s="16" t="s">
        <v>1112</v>
      </c>
      <c r="D9" s="1035" t="s">
        <v>1115</v>
      </c>
      <c r="E9" s="1035"/>
      <c r="F9" s="1035"/>
      <c r="G9" s="1035"/>
      <c r="H9" s="1035"/>
      <c r="I9" s="1035"/>
      <c r="J9" s="1035"/>
      <c r="K9" s="1035"/>
      <c r="L9" s="1035"/>
      <c r="M9" s="1035"/>
      <c r="N9" s="1035"/>
      <c r="O9" s="1035"/>
      <c r="P9" s="1035"/>
      <c r="Q9" s="1035"/>
      <c r="R9" s="1035"/>
      <c r="S9" s="1035"/>
      <c r="T9" s="1034"/>
    </row>
    <row r="10" spans="2:22">
      <c r="B10" s="1041"/>
      <c r="C10" s="16" t="s">
        <v>1112</v>
      </c>
      <c r="D10" s="1035" t="s">
        <v>1116</v>
      </c>
      <c r="E10" s="1035"/>
      <c r="F10" s="1035"/>
      <c r="G10" s="1035"/>
      <c r="H10" s="1035"/>
      <c r="I10" s="1035"/>
      <c r="J10" s="1035"/>
      <c r="K10" s="1035"/>
      <c r="L10" s="1035"/>
      <c r="M10" s="1035"/>
      <c r="N10" s="1035"/>
      <c r="O10" s="1035"/>
      <c r="P10" s="1035"/>
      <c r="Q10" s="1035"/>
      <c r="R10" s="1035"/>
      <c r="S10" s="1035"/>
      <c r="T10" s="1034"/>
    </row>
    <row r="11" spans="2:22">
      <c r="B11" s="1037" t="s">
        <v>203</v>
      </c>
      <c r="C11" s="1039" t="s">
        <v>1117</v>
      </c>
      <c r="D11" s="1039"/>
      <c r="E11" s="1039"/>
      <c r="F11" s="1039"/>
      <c r="G11" s="1039"/>
      <c r="H11" s="1039"/>
      <c r="I11" s="1039"/>
      <c r="J11" s="1039"/>
      <c r="K11" s="1039"/>
      <c r="L11" s="1039"/>
      <c r="M11" s="1039"/>
      <c r="N11" s="1039"/>
      <c r="O11" s="1039"/>
      <c r="P11" s="1039"/>
      <c r="Q11" s="1039"/>
      <c r="R11" s="1039"/>
      <c r="S11" s="1039"/>
      <c r="T11" s="1032" t="s">
        <v>1675</v>
      </c>
    </row>
    <row r="12" spans="2:22">
      <c r="B12" s="1041"/>
      <c r="C12" s="16" t="s">
        <v>1112</v>
      </c>
      <c r="D12" s="1035" t="s">
        <v>1118</v>
      </c>
      <c r="E12" s="1035"/>
      <c r="F12" s="1035"/>
      <c r="G12" s="1035"/>
      <c r="H12" s="1035"/>
      <c r="I12" s="1035"/>
      <c r="J12" s="1035"/>
      <c r="K12" s="1035"/>
      <c r="L12" s="1035"/>
      <c r="M12" s="1035"/>
      <c r="N12" s="1035"/>
      <c r="O12" s="1035"/>
      <c r="P12" s="1035"/>
      <c r="Q12" s="1035"/>
      <c r="R12" s="1035"/>
      <c r="S12" s="1035"/>
      <c r="T12" s="1034"/>
    </row>
    <row r="13" spans="2:22">
      <c r="B13" s="1041"/>
      <c r="C13" s="16" t="s">
        <v>1112</v>
      </c>
      <c r="D13" s="1035" t="s">
        <v>1119</v>
      </c>
      <c r="E13" s="1035"/>
      <c r="F13" s="1035"/>
      <c r="G13" s="1035"/>
      <c r="H13" s="1035"/>
      <c r="I13" s="1035"/>
      <c r="J13" s="1035"/>
      <c r="K13" s="1035"/>
      <c r="L13" s="1035"/>
      <c r="M13" s="1035"/>
      <c r="N13" s="1035"/>
      <c r="O13" s="1035"/>
      <c r="P13" s="1035"/>
      <c r="Q13" s="1035"/>
      <c r="R13" s="1035"/>
      <c r="S13" s="1035"/>
      <c r="T13" s="1034"/>
    </row>
    <row r="14" spans="2:22">
      <c r="B14" s="1041"/>
      <c r="C14" s="16" t="s">
        <v>1112</v>
      </c>
      <c r="D14" s="1035" t="s">
        <v>1120</v>
      </c>
      <c r="E14" s="1035"/>
      <c r="F14" s="1035"/>
      <c r="G14" s="1035"/>
      <c r="H14" s="1035"/>
      <c r="I14" s="1035"/>
      <c r="J14" s="1035"/>
      <c r="K14" s="1035"/>
      <c r="L14" s="1035"/>
      <c r="M14" s="1035"/>
      <c r="N14" s="1035"/>
      <c r="O14" s="1035"/>
      <c r="P14" s="1035"/>
      <c r="Q14" s="1035"/>
      <c r="R14" s="1035"/>
      <c r="S14" s="1035"/>
      <c r="T14" s="1034"/>
    </row>
    <row r="15" spans="2:22">
      <c r="B15" s="1041"/>
      <c r="C15" s="16" t="s">
        <v>1112</v>
      </c>
      <c r="D15" s="1035" t="s">
        <v>1121</v>
      </c>
      <c r="E15" s="1035"/>
      <c r="F15" s="1035"/>
      <c r="G15" s="1035"/>
      <c r="H15" s="1035"/>
      <c r="I15" s="1035"/>
      <c r="J15" s="1035"/>
      <c r="K15" s="1035"/>
      <c r="L15" s="1035"/>
      <c r="M15" s="1035"/>
      <c r="N15" s="1035"/>
      <c r="O15" s="1035"/>
      <c r="P15" s="1035"/>
      <c r="Q15" s="1035"/>
      <c r="R15" s="1035"/>
      <c r="S15" s="1035"/>
      <c r="T15" s="1034"/>
    </row>
    <row r="16" spans="2:22">
      <c r="B16" s="1038"/>
      <c r="C16" s="18" t="s">
        <v>1112</v>
      </c>
      <c r="D16" s="1040" t="s">
        <v>1122</v>
      </c>
      <c r="E16" s="1040"/>
      <c r="F16" s="1040"/>
      <c r="G16" s="1040"/>
      <c r="H16" s="1040"/>
      <c r="I16" s="1040"/>
      <c r="J16" s="1040"/>
      <c r="K16" s="1040"/>
      <c r="L16" s="1040"/>
      <c r="M16" s="1040"/>
      <c r="N16" s="1040"/>
      <c r="O16" s="1040"/>
      <c r="P16" s="1040"/>
      <c r="Q16" s="1040"/>
      <c r="R16" s="1040"/>
      <c r="S16" s="1040"/>
      <c r="T16" s="1033"/>
    </row>
    <row r="17" spans="2:20">
      <c r="B17" s="204" t="s">
        <v>228</v>
      </c>
      <c r="C17" s="1036" t="s">
        <v>1123</v>
      </c>
      <c r="D17" s="1036"/>
      <c r="E17" s="1036"/>
      <c r="F17" s="1036"/>
      <c r="G17" s="1036"/>
      <c r="H17" s="1036"/>
      <c r="I17" s="1036"/>
      <c r="J17" s="1036"/>
      <c r="K17" s="1036"/>
      <c r="L17" s="1036"/>
      <c r="M17" s="1036"/>
      <c r="N17" s="1036"/>
      <c r="O17" s="1036"/>
      <c r="P17" s="1036"/>
      <c r="Q17" s="1036"/>
      <c r="R17" s="1036"/>
      <c r="S17" s="1036"/>
      <c r="T17" s="364" t="s">
        <v>1675</v>
      </c>
    </row>
    <row r="18" spans="2:20">
      <c r="B18" s="616" t="s">
        <v>214</v>
      </c>
      <c r="C18" s="1035" t="s">
        <v>1124</v>
      </c>
      <c r="D18" s="1035"/>
      <c r="E18" s="1035"/>
      <c r="F18" s="1035"/>
      <c r="G18" s="1035"/>
      <c r="H18" s="1035"/>
      <c r="I18" s="1035"/>
      <c r="J18" s="1035"/>
      <c r="K18" s="1035"/>
      <c r="L18" s="1035"/>
      <c r="M18" s="1035"/>
      <c r="N18" s="1035"/>
      <c r="O18" s="1035"/>
      <c r="P18" s="1035"/>
      <c r="Q18" s="1035"/>
      <c r="R18" s="1035"/>
      <c r="S18" s="1035"/>
      <c r="T18" s="617" t="s">
        <v>1675</v>
      </c>
    </row>
    <row r="19" spans="2:20">
      <c r="B19" s="1037" t="s">
        <v>216</v>
      </c>
      <c r="C19" s="1039" t="s">
        <v>1125</v>
      </c>
      <c r="D19" s="1039"/>
      <c r="E19" s="1039"/>
      <c r="F19" s="1039"/>
      <c r="G19" s="1039"/>
      <c r="H19" s="1039"/>
      <c r="I19" s="1039"/>
      <c r="J19" s="1039"/>
      <c r="K19" s="1039"/>
      <c r="L19" s="1039"/>
      <c r="M19" s="1039"/>
      <c r="N19" s="1039"/>
      <c r="O19" s="1039"/>
      <c r="P19" s="1039"/>
      <c r="Q19" s="1039"/>
      <c r="R19" s="1039"/>
      <c r="S19" s="1039"/>
      <c r="T19" s="1032" t="s">
        <v>1675</v>
      </c>
    </row>
    <row r="20" spans="2:20">
      <c r="B20" s="1041"/>
      <c r="C20" s="16" t="s">
        <v>1112</v>
      </c>
      <c r="D20" s="1035" t="s">
        <v>1126</v>
      </c>
      <c r="E20" s="1035"/>
      <c r="F20" s="1035"/>
      <c r="G20" s="1035"/>
      <c r="H20" s="1035"/>
      <c r="I20" s="1035"/>
      <c r="J20" s="1035"/>
      <c r="K20" s="1035"/>
      <c r="L20" s="1035"/>
      <c r="M20" s="1035"/>
      <c r="N20" s="1035"/>
      <c r="O20" s="1035"/>
      <c r="P20" s="1035"/>
      <c r="Q20" s="1035"/>
      <c r="R20" s="1035"/>
      <c r="S20" s="1035"/>
      <c r="T20" s="1034"/>
    </row>
    <row r="21" spans="2:20">
      <c r="B21" s="1041"/>
      <c r="C21" s="16" t="s">
        <v>1112</v>
      </c>
      <c r="D21" s="1035" t="s">
        <v>1127</v>
      </c>
      <c r="E21" s="1035"/>
      <c r="F21" s="1035"/>
      <c r="G21" s="1035"/>
      <c r="H21" s="1035"/>
      <c r="I21" s="1035"/>
      <c r="J21" s="1035"/>
      <c r="K21" s="1035"/>
      <c r="L21" s="1035"/>
      <c r="M21" s="1035"/>
      <c r="N21" s="1035"/>
      <c r="O21" s="1035"/>
      <c r="P21" s="1035"/>
      <c r="Q21" s="1035"/>
      <c r="R21" s="1035"/>
      <c r="S21" s="1035"/>
      <c r="T21" s="1034"/>
    </row>
    <row r="22" spans="2:20">
      <c r="B22" s="1041"/>
      <c r="C22" s="16" t="s">
        <v>1112</v>
      </c>
      <c r="D22" s="1035" t="s">
        <v>1128</v>
      </c>
      <c r="E22" s="1035"/>
      <c r="F22" s="1035"/>
      <c r="G22" s="1035"/>
      <c r="H22" s="1035"/>
      <c r="I22" s="1035"/>
      <c r="J22" s="1035"/>
      <c r="K22" s="1035"/>
      <c r="L22" s="1035"/>
      <c r="M22" s="1035"/>
      <c r="N22" s="1035"/>
      <c r="O22" s="1035"/>
      <c r="P22" s="1035"/>
      <c r="Q22" s="1035"/>
      <c r="R22" s="1035"/>
      <c r="S22" s="1035"/>
      <c r="T22" s="1034"/>
    </row>
    <row r="23" spans="2:20">
      <c r="B23" s="1038"/>
      <c r="C23" s="18" t="s">
        <v>1112</v>
      </c>
      <c r="D23" s="1040" t="s">
        <v>1129</v>
      </c>
      <c r="E23" s="1040"/>
      <c r="F23" s="1040"/>
      <c r="G23" s="1040"/>
      <c r="H23" s="1040"/>
      <c r="I23" s="1040"/>
      <c r="J23" s="1040"/>
      <c r="K23" s="1040"/>
      <c r="L23" s="1040"/>
      <c r="M23" s="1040"/>
      <c r="N23" s="1040"/>
      <c r="O23" s="1040"/>
      <c r="P23" s="1040"/>
      <c r="Q23" s="1040"/>
      <c r="R23" s="1040"/>
      <c r="S23" s="1040"/>
      <c r="T23" s="1033"/>
    </row>
    <row r="24" spans="2:20">
      <c r="B24" s="1041" t="s">
        <v>218</v>
      </c>
      <c r="C24" s="1035" t="s">
        <v>1130</v>
      </c>
      <c r="D24" s="1035"/>
      <c r="E24" s="1035"/>
      <c r="F24" s="1035"/>
      <c r="G24" s="1035"/>
      <c r="H24" s="1035"/>
      <c r="I24" s="1035"/>
      <c r="J24" s="1035"/>
      <c r="K24" s="1035"/>
      <c r="L24" s="1035"/>
      <c r="M24" s="1035"/>
      <c r="N24" s="1035"/>
      <c r="O24" s="1035"/>
      <c r="P24" s="1035"/>
      <c r="Q24" s="1035"/>
      <c r="R24" s="1035"/>
      <c r="S24" s="1035"/>
      <c r="T24" s="1034" t="s">
        <v>1675</v>
      </c>
    </row>
    <row r="25" spans="2:20">
      <c r="B25" s="1041"/>
      <c r="C25" s="16" t="s">
        <v>1112</v>
      </c>
      <c r="D25" s="1035" t="s">
        <v>1131</v>
      </c>
      <c r="E25" s="1035"/>
      <c r="F25" s="1035"/>
      <c r="G25" s="1035"/>
      <c r="H25" s="1035"/>
      <c r="I25" s="1035"/>
      <c r="J25" s="1035"/>
      <c r="K25" s="1035"/>
      <c r="L25" s="1035"/>
      <c r="M25" s="1035"/>
      <c r="N25" s="1035"/>
      <c r="O25" s="1035"/>
      <c r="P25" s="1035"/>
      <c r="Q25" s="1035"/>
      <c r="R25" s="1035"/>
      <c r="S25" s="1035"/>
      <c r="T25" s="1034"/>
    </row>
    <row r="26" spans="2:20">
      <c r="B26" s="1041"/>
      <c r="C26" s="16" t="s">
        <v>1112</v>
      </c>
      <c r="D26" s="1035" t="s">
        <v>1132</v>
      </c>
      <c r="E26" s="1035"/>
      <c r="F26" s="1035"/>
      <c r="G26" s="1035"/>
      <c r="H26" s="1035"/>
      <c r="I26" s="1035"/>
      <c r="J26" s="1035"/>
      <c r="K26" s="1035"/>
      <c r="L26" s="1035"/>
      <c r="M26" s="1035"/>
      <c r="N26" s="1035"/>
      <c r="O26" s="1035"/>
      <c r="P26" s="1035"/>
      <c r="Q26" s="1035"/>
      <c r="R26" s="1035"/>
      <c r="S26" s="1035"/>
      <c r="T26" s="1034"/>
    </row>
    <row r="27" spans="2:20">
      <c r="B27" s="1041"/>
      <c r="C27" s="16" t="s">
        <v>1112</v>
      </c>
      <c r="D27" s="1040" t="s">
        <v>1133</v>
      </c>
      <c r="E27" s="1040"/>
      <c r="F27" s="1040"/>
      <c r="G27" s="1040"/>
      <c r="H27" s="1040"/>
      <c r="I27" s="1040"/>
      <c r="J27" s="1040"/>
      <c r="K27" s="1040"/>
      <c r="L27" s="1040"/>
      <c r="M27" s="1040"/>
      <c r="N27" s="1040"/>
      <c r="O27" s="1040"/>
      <c r="P27" s="1040"/>
      <c r="Q27" s="1040"/>
      <c r="R27" s="1040"/>
      <c r="S27" s="1040"/>
      <c r="T27" s="1034"/>
    </row>
    <row r="28" spans="2:20">
      <c r="B28" s="1037" t="s">
        <v>221</v>
      </c>
      <c r="C28" s="1039" t="s">
        <v>1134</v>
      </c>
      <c r="D28" s="1039"/>
      <c r="E28" s="1039"/>
      <c r="F28" s="1039"/>
      <c r="G28" s="1039"/>
      <c r="H28" s="1039"/>
      <c r="I28" s="1039"/>
      <c r="J28" s="1039"/>
      <c r="K28" s="1039"/>
      <c r="L28" s="1039"/>
      <c r="M28" s="1039"/>
      <c r="N28" s="1039"/>
      <c r="O28" s="1039"/>
      <c r="P28" s="1039"/>
      <c r="Q28" s="1039"/>
      <c r="R28" s="1039"/>
      <c r="S28" s="1039"/>
      <c r="T28" s="1032" t="s">
        <v>1675</v>
      </c>
    </row>
    <row r="29" spans="2:20" ht="21" customHeight="1">
      <c r="B29" s="1041"/>
      <c r="C29" s="16" t="s">
        <v>1112</v>
      </c>
      <c r="D29" s="1035" t="s">
        <v>1135</v>
      </c>
      <c r="E29" s="1035"/>
      <c r="F29" s="1035"/>
      <c r="G29" s="1035"/>
      <c r="H29" s="1035"/>
      <c r="I29" s="1035"/>
      <c r="J29" s="1035"/>
      <c r="K29" s="1035"/>
      <c r="L29" s="1035"/>
      <c r="M29" s="1035"/>
      <c r="N29" s="1035"/>
      <c r="O29" s="1035"/>
      <c r="P29" s="1035"/>
      <c r="Q29" s="1035"/>
      <c r="R29" s="1035"/>
      <c r="S29" s="1035"/>
      <c r="T29" s="1034"/>
    </row>
    <row r="30" spans="2:20">
      <c r="B30" s="204" t="s">
        <v>288</v>
      </c>
      <c r="C30" s="1036" t="s">
        <v>1136</v>
      </c>
      <c r="D30" s="1036"/>
      <c r="E30" s="1036"/>
      <c r="F30" s="1036"/>
      <c r="G30" s="1036"/>
      <c r="H30" s="1036"/>
      <c r="I30" s="1036"/>
      <c r="J30" s="1036"/>
      <c r="K30" s="1036"/>
      <c r="L30" s="1036"/>
      <c r="M30" s="1036"/>
      <c r="N30" s="1036"/>
      <c r="O30" s="1036"/>
      <c r="P30" s="1036"/>
      <c r="Q30" s="1036"/>
      <c r="R30" s="1036"/>
      <c r="S30" s="1036"/>
      <c r="T30" s="364" t="s">
        <v>1676</v>
      </c>
    </row>
    <row r="31" spans="2:20" ht="13" customHeight="1">
      <c r="B31" s="1037" t="s">
        <v>336</v>
      </c>
      <c r="C31" s="1039" t="s">
        <v>1137</v>
      </c>
      <c r="D31" s="1039"/>
      <c r="E31" s="1039"/>
      <c r="F31" s="1039"/>
      <c r="G31" s="1039"/>
      <c r="H31" s="1039"/>
      <c r="I31" s="1039"/>
      <c r="J31" s="1039"/>
      <c r="K31" s="1039"/>
      <c r="L31" s="1039"/>
      <c r="M31" s="1039"/>
      <c r="N31" s="1039"/>
      <c r="O31" s="1039"/>
      <c r="P31" s="1039"/>
      <c r="Q31" s="1039"/>
      <c r="R31" s="1039"/>
      <c r="S31" s="1039"/>
      <c r="T31" s="1032" t="s">
        <v>1138</v>
      </c>
    </row>
    <row r="32" spans="2:20" ht="18.5" customHeight="1">
      <c r="B32" s="1038"/>
      <c r="C32" s="18" t="s">
        <v>1112</v>
      </c>
      <c r="D32" s="1040" t="s">
        <v>1139</v>
      </c>
      <c r="E32" s="1040"/>
      <c r="F32" s="1040"/>
      <c r="G32" s="1040"/>
      <c r="H32" s="1040"/>
      <c r="I32" s="1040"/>
      <c r="J32" s="1040"/>
      <c r="K32" s="1040"/>
      <c r="L32" s="1040"/>
      <c r="M32" s="1040"/>
      <c r="N32" s="1040"/>
      <c r="O32" s="1040"/>
      <c r="P32" s="1040"/>
      <c r="Q32" s="1040"/>
      <c r="R32" s="1040"/>
      <c r="S32" s="1040"/>
      <c r="T32" s="1033"/>
    </row>
    <row r="33" spans="2:20">
      <c r="B33" s="204" t="s">
        <v>1140</v>
      </c>
      <c r="C33" s="1036" t="s">
        <v>1141</v>
      </c>
      <c r="D33" s="1036"/>
      <c r="E33" s="1036"/>
      <c r="F33" s="1036"/>
      <c r="G33" s="1036"/>
      <c r="H33" s="1036"/>
      <c r="I33" s="1036"/>
      <c r="J33" s="1036"/>
      <c r="K33" s="1036"/>
      <c r="L33" s="1036"/>
      <c r="M33" s="1036"/>
      <c r="N33" s="1036"/>
      <c r="O33" s="1036"/>
      <c r="P33" s="1036"/>
      <c r="Q33" s="1036"/>
      <c r="R33" s="1036"/>
      <c r="S33" s="1036"/>
      <c r="T33" s="364" t="s">
        <v>1676</v>
      </c>
    </row>
  </sheetData>
  <mergeCells count="41">
    <mergeCell ref="B5:T5"/>
    <mergeCell ref="D15:S15"/>
    <mergeCell ref="D16:S16"/>
    <mergeCell ref="B6:B10"/>
    <mergeCell ref="C6:S6"/>
    <mergeCell ref="D7:S7"/>
    <mergeCell ref="D8:S8"/>
    <mergeCell ref="D9:S9"/>
    <mergeCell ref="D10:S10"/>
    <mergeCell ref="B11:B16"/>
    <mergeCell ref="C11:S11"/>
    <mergeCell ref="D12:S12"/>
    <mergeCell ref="D13:S13"/>
    <mergeCell ref="D14:S14"/>
    <mergeCell ref="C33:S33"/>
    <mergeCell ref="C17:S17"/>
    <mergeCell ref="C18:S18"/>
    <mergeCell ref="B19:B23"/>
    <mergeCell ref="C19:S19"/>
    <mergeCell ref="D20:S20"/>
    <mergeCell ref="D21:S21"/>
    <mergeCell ref="D22:S22"/>
    <mergeCell ref="D23:S23"/>
    <mergeCell ref="B24:B27"/>
    <mergeCell ref="C24:S24"/>
    <mergeCell ref="D25:S25"/>
    <mergeCell ref="D26:S26"/>
    <mergeCell ref="D27:S27"/>
    <mergeCell ref="B28:B29"/>
    <mergeCell ref="C28:S28"/>
    <mergeCell ref="D29:S29"/>
    <mergeCell ref="C30:S30"/>
    <mergeCell ref="B31:B32"/>
    <mergeCell ref="C31:S31"/>
    <mergeCell ref="D32:S32"/>
    <mergeCell ref="T31:T32"/>
    <mergeCell ref="T6:T10"/>
    <mergeCell ref="T11:T16"/>
    <mergeCell ref="T19:T23"/>
    <mergeCell ref="T24:T27"/>
    <mergeCell ref="T28:T29"/>
  </mergeCells>
  <hyperlinks>
    <hyperlink ref="V2" location="Index!A1" display="Index" xr:uid="{2ED08BB4-DA64-4702-82FA-83B07A56ECE5}"/>
  </hyperlinks>
  <pageMargins left="0.70866141732283472" right="0.70866141732283472" top="0.74803149606299213" bottom="0.74803149606299213" header="0.31496062992125984" footer="0.31496062992125984"/>
  <pageSetup paperSize="9" scale="73" orientation="landscape" r:id="rId1"/>
  <headerFooter>
    <oddHeader>&amp;CEN</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97381-9A9F-44AB-8955-0CB0F679947A}">
  <sheetPr>
    <tabColor theme="4"/>
    <pageSetUpPr fitToPage="1"/>
  </sheetPr>
  <dimension ref="A2:K27"/>
  <sheetViews>
    <sheetView showGridLines="0" zoomScaleNormal="100" workbookViewId="0">
      <selection activeCell="F61" sqref="F61"/>
    </sheetView>
  </sheetViews>
  <sheetFormatPr defaultColWidth="9.1796875" defaultRowHeight="10"/>
  <cols>
    <col min="1" max="1" width="1.6328125" style="15" customWidth="1"/>
    <col min="2" max="2" width="9.54296875" style="15" customWidth="1"/>
    <col min="3" max="3" width="8.1796875" style="15" customWidth="1"/>
    <col min="4" max="4" width="9.1796875" style="15"/>
    <col min="5" max="5" width="48.6328125" style="15" customWidth="1"/>
    <col min="6" max="6" width="20.1796875" style="15" customWidth="1"/>
    <col min="7" max="8" width="22" style="15" customWidth="1"/>
    <col min="9" max="9" width="13.54296875" style="15" bestFit="1" customWidth="1"/>
    <col min="10" max="16384" width="9.1796875" style="15"/>
  </cols>
  <sheetData>
    <row r="2" spans="1:11" ht="10.5">
      <c r="B2" s="32" t="s">
        <v>55</v>
      </c>
      <c r="C2" s="32"/>
      <c r="D2" s="32"/>
      <c r="E2" s="32"/>
      <c r="F2" s="32"/>
      <c r="G2" s="32"/>
      <c r="H2" s="32"/>
      <c r="I2" s="32"/>
      <c r="J2" s="32"/>
      <c r="K2" s="87" t="s">
        <v>1686</v>
      </c>
    </row>
    <row r="4" spans="1:11">
      <c r="C4" s="1045" t="s">
        <v>1871</v>
      </c>
      <c r="D4" s="1045"/>
      <c r="E4" s="1045"/>
      <c r="F4" s="17" t="s">
        <v>1142</v>
      </c>
      <c r="G4" s="17" t="s">
        <v>1143</v>
      </c>
      <c r="H4" s="17" t="s">
        <v>1144</v>
      </c>
      <c r="I4" s="204" t="s">
        <v>1145</v>
      </c>
    </row>
    <row r="5" spans="1:11" ht="15" customHeight="1">
      <c r="A5" s="55"/>
      <c r="B5" s="301">
        <v>1</v>
      </c>
      <c r="C5" s="1046" t="s">
        <v>1146</v>
      </c>
      <c r="D5" s="1047"/>
      <c r="E5" s="607" t="s">
        <v>1147</v>
      </c>
      <c r="F5" s="622">
        <v>8</v>
      </c>
      <c r="G5" s="623">
        <v>7</v>
      </c>
      <c r="H5" s="623">
        <v>30</v>
      </c>
      <c r="I5" s="14"/>
    </row>
    <row r="6" spans="1:11">
      <c r="B6" s="301">
        <v>2</v>
      </c>
      <c r="C6" s="1048"/>
      <c r="D6" s="831"/>
      <c r="E6" s="607" t="s">
        <v>1148</v>
      </c>
      <c r="F6" s="622">
        <v>375</v>
      </c>
      <c r="G6" s="623">
        <v>81</v>
      </c>
      <c r="H6" s="623">
        <v>950</v>
      </c>
      <c r="I6" s="14"/>
    </row>
    <row r="7" spans="1:11">
      <c r="B7" s="301">
        <v>3</v>
      </c>
      <c r="C7" s="1048"/>
      <c r="D7" s="831"/>
      <c r="E7" s="618" t="s">
        <v>1149</v>
      </c>
      <c r="F7" s="619">
        <v>357</v>
      </c>
      <c r="G7" s="619">
        <v>81</v>
      </c>
      <c r="H7" s="619">
        <v>950</v>
      </c>
      <c r="I7" s="619"/>
    </row>
    <row r="8" spans="1:11">
      <c r="B8" s="301">
        <v>4</v>
      </c>
      <c r="C8" s="1048"/>
      <c r="D8" s="831"/>
      <c r="E8" s="618" t="s">
        <v>1150</v>
      </c>
      <c r="F8" s="14"/>
      <c r="G8" s="14"/>
      <c r="H8" s="14"/>
      <c r="I8" s="14"/>
    </row>
    <row r="9" spans="1:11">
      <c r="B9" s="301" t="s">
        <v>1151</v>
      </c>
      <c r="C9" s="1048"/>
      <c r="D9" s="831"/>
      <c r="E9" s="620" t="s">
        <v>1152</v>
      </c>
      <c r="F9" s="14"/>
      <c r="G9" s="14"/>
      <c r="H9" s="14"/>
      <c r="I9" s="14"/>
    </row>
    <row r="10" spans="1:11">
      <c r="B10" s="301">
        <v>5</v>
      </c>
      <c r="C10" s="1048"/>
      <c r="D10" s="831"/>
      <c r="E10" s="620" t="s">
        <v>1153</v>
      </c>
      <c r="F10" s="14"/>
      <c r="G10" s="14"/>
      <c r="H10" s="14"/>
      <c r="I10" s="14"/>
    </row>
    <row r="11" spans="1:11">
      <c r="B11" s="301" t="s">
        <v>1154</v>
      </c>
      <c r="C11" s="1048"/>
      <c r="D11" s="831"/>
      <c r="E11" s="618" t="s">
        <v>1155</v>
      </c>
      <c r="F11" s="619"/>
      <c r="G11" s="619"/>
      <c r="H11" s="619"/>
      <c r="I11" s="619"/>
    </row>
    <row r="12" spans="1:11">
      <c r="B12" s="301">
        <v>6</v>
      </c>
      <c r="C12" s="1048"/>
      <c r="D12" s="831"/>
      <c r="E12" s="618" t="s">
        <v>1150</v>
      </c>
      <c r="F12" s="14"/>
      <c r="G12" s="14"/>
      <c r="H12" s="14"/>
      <c r="I12" s="14"/>
    </row>
    <row r="13" spans="1:11">
      <c r="B13" s="301">
        <v>7</v>
      </c>
      <c r="C13" s="1048"/>
      <c r="D13" s="831"/>
      <c r="E13" s="618" t="s">
        <v>1156</v>
      </c>
      <c r="F13" s="619"/>
      <c r="G13" s="619"/>
      <c r="H13" s="619"/>
      <c r="I13" s="619"/>
    </row>
    <row r="14" spans="1:11">
      <c r="B14" s="301">
        <v>8</v>
      </c>
      <c r="C14" s="1049"/>
      <c r="D14" s="833"/>
      <c r="E14" s="618" t="s">
        <v>1150</v>
      </c>
      <c r="F14" s="14"/>
      <c r="G14" s="14"/>
      <c r="H14" s="14"/>
      <c r="I14" s="14"/>
    </row>
    <row r="15" spans="1:11">
      <c r="B15" s="301">
        <v>9</v>
      </c>
      <c r="C15" s="1043" t="s">
        <v>1157</v>
      </c>
      <c r="D15" s="1043"/>
      <c r="E15" s="607" t="s">
        <v>1147</v>
      </c>
      <c r="F15" s="14"/>
      <c r="G15" s="14"/>
      <c r="H15" s="14"/>
      <c r="I15" s="14"/>
    </row>
    <row r="16" spans="1:11">
      <c r="B16" s="301">
        <v>10</v>
      </c>
      <c r="C16" s="1043"/>
      <c r="D16" s="1043"/>
      <c r="E16" s="607" t="s">
        <v>1158</v>
      </c>
      <c r="F16" s="14"/>
      <c r="G16" s="14"/>
      <c r="H16" s="14"/>
      <c r="I16" s="14"/>
    </row>
    <row r="17" spans="2:9">
      <c r="B17" s="301">
        <v>11</v>
      </c>
      <c r="C17" s="1043"/>
      <c r="D17" s="1043"/>
      <c r="E17" s="618" t="s">
        <v>1149</v>
      </c>
      <c r="F17" s="14"/>
      <c r="G17" s="14"/>
      <c r="H17" s="14"/>
      <c r="I17" s="14"/>
    </row>
    <row r="18" spans="2:9">
      <c r="B18" s="301">
        <v>12</v>
      </c>
      <c r="C18" s="1043"/>
      <c r="D18" s="1043"/>
      <c r="E18" s="621" t="s">
        <v>1159</v>
      </c>
      <c r="F18" s="14"/>
      <c r="G18" s="14"/>
      <c r="H18" s="14"/>
      <c r="I18" s="14"/>
    </row>
    <row r="19" spans="2:9">
      <c r="B19" s="301" t="s">
        <v>1160</v>
      </c>
      <c r="C19" s="1043"/>
      <c r="D19" s="1043"/>
      <c r="E19" s="620" t="s">
        <v>1152</v>
      </c>
      <c r="F19" s="14"/>
      <c r="G19" s="14"/>
      <c r="H19" s="14"/>
      <c r="I19" s="14"/>
    </row>
    <row r="20" spans="2:9">
      <c r="B20" s="301" t="s">
        <v>1161</v>
      </c>
      <c r="C20" s="1043"/>
      <c r="D20" s="1043"/>
      <c r="E20" s="621" t="s">
        <v>1159</v>
      </c>
      <c r="F20" s="14"/>
      <c r="G20" s="14"/>
      <c r="H20" s="14"/>
      <c r="I20" s="14"/>
    </row>
    <row r="21" spans="2:9">
      <c r="B21" s="301" t="s">
        <v>1162</v>
      </c>
      <c r="C21" s="1043"/>
      <c r="D21" s="1043"/>
      <c r="E21" s="620" t="s">
        <v>1153</v>
      </c>
      <c r="F21" s="14"/>
      <c r="G21" s="14"/>
      <c r="H21" s="14"/>
      <c r="I21" s="14"/>
    </row>
    <row r="22" spans="2:9">
      <c r="B22" s="301" t="s">
        <v>1163</v>
      </c>
      <c r="C22" s="1043"/>
      <c r="D22" s="1043"/>
      <c r="E22" s="621" t="s">
        <v>1159</v>
      </c>
      <c r="F22" s="14"/>
      <c r="G22" s="14"/>
      <c r="H22" s="14"/>
      <c r="I22" s="14"/>
    </row>
    <row r="23" spans="2:9">
      <c r="B23" s="301" t="s">
        <v>1164</v>
      </c>
      <c r="C23" s="1043"/>
      <c r="D23" s="1043"/>
      <c r="E23" s="618" t="s">
        <v>1155</v>
      </c>
      <c r="F23" s="14"/>
      <c r="G23" s="14"/>
      <c r="H23" s="14"/>
      <c r="I23" s="14"/>
    </row>
    <row r="24" spans="2:9">
      <c r="B24" s="301" t="s">
        <v>1165</v>
      </c>
      <c r="C24" s="1043"/>
      <c r="D24" s="1043"/>
      <c r="E24" s="621" t="s">
        <v>1159</v>
      </c>
      <c r="F24" s="14"/>
      <c r="G24" s="14"/>
      <c r="H24" s="14"/>
      <c r="I24" s="14"/>
    </row>
    <row r="25" spans="2:9">
      <c r="B25" s="301">
        <v>15</v>
      </c>
      <c r="C25" s="1043"/>
      <c r="D25" s="1043"/>
      <c r="E25" s="618" t="s">
        <v>1156</v>
      </c>
      <c r="F25" s="14"/>
      <c r="G25" s="14"/>
      <c r="H25" s="14"/>
      <c r="I25" s="14"/>
    </row>
    <row r="26" spans="2:9" ht="10.5">
      <c r="B26" s="301">
        <v>16</v>
      </c>
      <c r="C26" s="1043"/>
      <c r="D26" s="1043"/>
      <c r="E26" s="621" t="s">
        <v>1159</v>
      </c>
      <c r="F26" s="2"/>
      <c r="G26" s="2"/>
      <c r="H26" s="2"/>
      <c r="I26" s="69"/>
    </row>
    <row r="27" spans="2:9" ht="10.5">
      <c r="B27" s="301">
        <v>17</v>
      </c>
      <c r="C27" s="1044" t="s">
        <v>1166</v>
      </c>
      <c r="D27" s="1044"/>
      <c r="E27" s="1044"/>
      <c r="F27" s="624">
        <f>F6+F16</f>
        <v>375</v>
      </c>
      <c r="G27" s="625">
        <f t="shared" ref="G27:H27" si="0">G6+G16</f>
        <v>81</v>
      </c>
      <c r="H27" s="625">
        <f t="shared" si="0"/>
        <v>950</v>
      </c>
      <c r="I27" s="14"/>
    </row>
  </sheetData>
  <mergeCells count="4">
    <mergeCell ref="C15:D26"/>
    <mergeCell ref="C27:E27"/>
    <mergeCell ref="C4:E4"/>
    <mergeCell ref="C5:D14"/>
  </mergeCells>
  <hyperlinks>
    <hyperlink ref="K2" location="Index!A1" display="Index" xr:uid="{42BA9C68-788D-4E3B-93BC-0B575621E153}"/>
  </hyperlinks>
  <pageMargins left="0.70866141732283472" right="0.70866141732283472" top="0.74803149606299213" bottom="0.74803149606299213" header="0.31496062992125984" footer="0.31496062992125984"/>
  <pageSetup paperSize="9" scale="60" orientation="landscape" cellComments="asDisplayed" r:id="rId1"/>
  <headerFooter>
    <oddHeader>&amp;CEN</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D8B76-716D-4876-93DD-C5B8D91126E5}">
  <sheetPr>
    <tabColor theme="4"/>
    <pageSetUpPr fitToPage="1"/>
  </sheetPr>
  <dimension ref="B2:J29"/>
  <sheetViews>
    <sheetView showGridLines="0" zoomScaleNormal="100" zoomScalePageLayoutView="90" workbookViewId="0">
      <selection activeCell="E46" sqref="E46"/>
    </sheetView>
  </sheetViews>
  <sheetFormatPr defaultColWidth="9.1796875" defaultRowHeight="10"/>
  <cols>
    <col min="1" max="1" width="1.6328125" style="15" customWidth="1"/>
    <col min="2" max="2" width="5" style="15" customWidth="1"/>
    <col min="3" max="3" width="43" style="15" customWidth="1"/>
    <col min="4" max="4" width="42.54296875" style="15" customWidth="1"/>
    <col min="5" max="5" width="16.08984375" style="15" bestFit="1" customWidth="1"/>
    <col min="6" max="6" width="17" style="15" bestFit="1" customWidth="1"/>
    <col min="7" max="7" width="17.36328125" style="15" bestFit="1" customWidth="1"/>
    <col min="8" max="8" width="13.54296875" style="15" bestFit="1" customWidth="1"/>
    <col min="9" max="9" width="7.7265625" style="15" customWidth="1"/>
    <col min="10" max="10" width="4.6328125" style="15" bestFit="1" customWidth="1"/>
    <col min="11" max="11" width="29.81640625" style="15" customWidth="1"/>
    <col min="12" max="12" width="22" style="15" customWidth="1"/>
    <col min="13" max="13" width="16.453125" style="15" customWidth="1"/>
    <col min="14" max="14" width="14.81640625" style="15" customWidth="1"/>
    <col min="15" max="15" width="14.54296875" style="15" customWidth="1"/>
    <col min="16" max="16" width="31.54296875" style="15" customWidth="1"/>
    <col min="17" max="16384" width="9.1796875" style="15"/>
  </cols>
  <sheetData>
    <row r="2" spans="2:10" ht="10.5">
      <c r="B2" s="32" t="s">
        <v>56</v>
      </c>
      <c r="C2" s="32"/>
      <c r="D2" s="32"/>
      <c r="E2" s="32"/>
      <c r="F2" s="32"/>
      <c r="G2" s="32"/>
      <c r="H2" s="32"/>
      <c r="I2" s="32"/>
      <c r="J2" s="87" t="s">
        <v>1686</v>
      </c>
    </row>
    <row r="5" spans="2:10">
      <c r="C5" s="911"/>
      <c r="D5" s="1053"/>
      <c r="E5" s="17" t="s">
        <v>1142</v>
      </c>
      <c r="F5" s="17" t="s">
        <v>1143</v>
      </c>
      <c r="G5" s="17" t="s">
        <v>1144</v>
      </c>
      <c r="H5" s="17" t="s">
        <v>1145</v>
      </c>
    </row>
    <row r="6" spans="2:10">
      <c r="B6" s="301"/>
      <c r="C6" s="1054" t="s">
        <v>1167</v>
      </c>
      <c r="D6" s="1055"/>
      <c r="E6" s="1055"/>
      <c r="F6" s="1055"/>
      <c r="G6" s="1055"/>
      <c r="H6" s="1056"/>
    </row>
    <row r="7" spans="2:10">
      <c r="B7" s="301">
        <v>1</v>
      </c>
      <c r="C7" s="1057" t="s">
        <v>1168</v>
      </c>
      <c r="D7" s="1058"/>
      <c r="E7" s="626">
        <v>0</v>
      </c>
      <c r="F7" s="626">
        <v>0</v>
      </c>
      <c r="G7" s="626">
        <v>0</v>
      </c>
      <c r="H7" s="626">
        <v>0</v>
      </c>
    </row>
    <row r="8" spans="2:10">
      <c r="B8" s="301">
        <v>2</v>
      </c>
      <c r="C8" s="1057" t="s">
        <v>1169</v>
      </c>
      <c r="D8" s="1058"/>
      <c r="E8" s="626">
        <v>0</v>
      </c>
      <c r="F8" s="626">
        <v>0</v>
      </c>
      <c r="G8" s="626">
        <v>0</v>
      </c>
      <c r="H8" s="626">
        <v>0</v>
      </c>
    </row>
    <row r="9" spans="2:10">
      <c r="B9" s="301">
        <v>3</v>
      </c>
      <c r="C9" s="1050" t="s">
        <v>1170</v>
      </c>
      <c r="D9" s="1051"/>
      <c r="E9" s="626">
        <v>0</v>
      </c>
      <c r="F9" s="626">
        <v>0</v>
      </c>
      <c r="G9" s="626">
        <v>0</v>
      </c>
      <c r="H9" s="626">
        <v>0</v>
      </c>
    </row>
    <row r="10" spans="2:10">
      <c r="B10" s="301"/>
      <c r="C10" s="1054" t="s">
        <v>1171</v>
      </c>
      <c r="D10" s="1055"/>
      <c r="E10" s="1055"/>
      <c r="F10" s="1055"/>
      <c r="G10" s="1055"/>
      <c r="H10" s="1056"/>
    </row>
    <row r="11" spans="2:10">
      <c r="B11" s="301">
        <v>4</v>
      </c>
      <c r="C11" s="1057" t="s">
        <v>1172</v>
      </c>
      <c r="D11" s="1058"/>
      <c r="E11" s="626">
        <v>0</v>
      </c>
      <c r="F11" s="626">
        <v>0</v>
      </c>
      <c r="G11" s="626">
        <v>0</v>
      </c>
      <c r="H11" s="626">
        <v>0</v>
      </c>
    </row>
    <row r="12" spans="2:10">
      <c r="B12" s="301">
        <v>5</v>
      </c>
      <c r="C12" s="1057" t="s">
        <v>1173</v>
      </c>
      <c r="D12" s="1058"/>
      <c r="E12" s="626">
        <v>0</v>
      </c>
      <c r="F12" s="626">
        <v>0</v>
      </c>
      <c r="G12" s="626">
        <v>0</v>
      </c>
      <c r="H12" s="626">
        <v>0</v>
      </c>
    </row>
    <row r="13" spans="2:10">
      <c r="B13" s="301"/>
      <c r="C13" s="1054" t="s">
        <v>1174</v>
      </c>
      <c r="D13" s="1055"/>
      <c r="E13" s="1055"/>
      <c r="F13" s="1055"/>
      <c r="G13" s="1055"/>
      <c r="H13" s="1056"/>
    </row>
    <row r="14" spans="2:10">
      <c r="B14" s="301">
        <v>6</v>
      </c>
      <c r="C14" s="1057" t="s">
        <v>1175</v>
      </c>
      <c r="D14" s="1058"/>
      <c r="E14" s="626">
        <v>0</v>
      </c>
      <c r="F14" s="626">
        <v>0</v>
      </c>
      <c r="G14" s="607">
        <v>1</v>
      </c>
      <c r="H14" s="626">
        <v>0</v>
      </c>
    </row>
    <row r="15" spans="2:10">
      <c r="B15" s="301">
        <v>7</v>
      </c>
      <c r="C15" s="1057" t="s">
        <v>1176</v>
      </c>
      <c r="D15" s="1058"/>
      <c r="E15" s="626">
        <v>0</v>
      </c>
      <c r="F15" s="626">
        <v>0</v>
      </c>
      <c r="G15" s="607">
        <v>8</v>
      </c>
      <c r="H15" s="626">
        <v>0</v>
      </c>
    </row>
    <row r="16" spans="2:10">
      <c r="B16" s="301">
        <v>8</v>
      </c>
      <c r="C16" s="1050" t="s">
        <v>1177</v>
      </c>
      <c r="D16" s="1051"/>
      <c r="E16" s="626">
        <v>0</v>
      </c>
      <c r="F16" s="626">
        <v>0</v>
      </c>
      <c r="G16" s="607">
        <v>8</v>
      </c>
      <c r="H16" s="626">
        <v>0</v>
      </c>
    </row>
    <row r="17" spans="2:8" ht="15" customHeight="1">
      <c r="B17" s="301">
        <v>9</v>
      </c>
      <c r="C17" s="1050" t="s">
        <v>1178</v>
      </c>
      <c r="D17" s="1051"/>
      <c r="E17" s="626">
        <v>0</v>
      </c>
      <c r="F17" s="626">
        <v>0</v>
      </c>
      <c r="G17" s="626">
        <v>0</v>
      </c>
      <c r="H17" s="626">
        <v>0</v>
      </c>
    </row>
    <row r="18" spans="2:8" ht="15" customHeight="1">
      <c r="B18" s="301">
        <v>10</v>
      </c>
      <c r="C18" s="1050" t="s">
        <v>1179</v>
      </c>
      <c r="D18" s="1051"/>
      <c r="E18" s="626">
        <v>0</v>
      </c>
      <c r="F18" s="626">
        <v>0</v>
      </c>
      <c r="G18" s="626">
        <v>0</v>
      </c>
      <c r="H18" s="626">
        <v>0</v>
      </c>
    </row>
    <row r="19" spans="2:8" ht="10.5">
      <c r="B19" s="301">
        <v>11</v>
      </c>
      <c r="C19" s="1050" t="s">
        <v>1180</v>
      </c>
      <c r="D19" s="1051"/>
      <c r="E19" s="626">
        <v>0</v>
      </c>
      <c r="F19" s="626">
        <v>0</v>
      </c>
      <c r="G19" s="2">
        <v>8</v>
      </c>
      <c r="H19" s="626">
        <v>0</v>
      </c>
    </row>
    <row r="25" spans="2:8">
      <c r="C25" s="1052"/>
      <c r="D25" s="1052"/>
      <c r="E25" s="1052"/>
      <c r="F25" s="1052"/>
      <c r="G25" s="1052"/>
      <c r="H25" s="1052"/>
    </row>
    <row r="29" spans="2:8" ht="29.25" customHeight="1"/>
  </sheetData>
  <mergeCells count="16">
    <mergeCell ref="C18:D18"/>
    <mergeCell ref="C25:H25"/>
    <mergeCell ref="C5:D5"/>
    <mergeCell ref="C6:H6"/>
    <mergeCell ref="C7:D7"/>
    <mergeCell ref="C8:D8"/>
    <mergeCell ref="C10:H10"/>
    <mergeCell ref="C16:D16"/>
    <mergeCell ref="C17:D17"/>
    <mergeCell ref="C19:D19"/>
    <mergeCell ref="C11:D11"/>
    <mergeCell ref="C12:D12"/>
    <mergeCell ref="C13:H13"/>
    <mergeCell ref="C14:D14"/>
    <mergeCell ref="C15:D15"/>
    <mergeCell ref="C9:D9"/>
  </mergeCells>
  <hyperlinks>
    <hyperlink ref="J2" location="Index!A1" display="Index" xr:uid="{EF75C3DC-5359-4966-9C9D-E698707C1466}"/>
  </hyperlinks>
  <pageMargins left="0.70866141732283472" right="0.70866141732283472" top="0.74803149606299213" bottom="0.74803149606299213" header="0.31496062992125984" footer="0.31496062992125984"/>
  <pageSetup paperSize="9" scale="60" orientation="landscape" cellComments="asDisplayed" r:id="rId1"/>
  <headerFooter>
    <oddHeader>&amp;CEN</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D7DB6-9618-4701-99C4-FD2A14F34E23}">
  <sheetPr>
    <tabColor theme="4"/>
    <pageSetUpPr fitToPage="1"/>
  </sheetPr>
  <dimension ref="B2:O12"/>
  <sheetViews>
    <sheetView showGridLines="0" zoomScaleNormal="100" workbookViewId="0">
      <selection activeCell="E37" sqref="E36:E37"/>
    </sheetView>
  </sheetViews>
  <sheetFormatPr defaultColWidth="9.1796875" defaultRowHeight="10"/>
  <cols>
    <col min="1" max="1" width="1.36328125" style="15" customWidth="1"/>
    <col min="2" max="2" width="7.453125" style="15" customWidth="1"/>
    <col min="3" max="3" width="27.08984375" style="15" customWidth="1"/>
    <col min="4" max="4" width="16.08984375" style="15" bestFit="1" customWidth="1"/>
    <col min="5" max="5" width="17" style="15" bestFit="1" customWidth="1"/>
    <col min="6" max="6" width="6.453125" style="15" bestFit="1" customWidth="1"/>
    <col min="7" max="7" width="12.90625" style="15" bestFit="1" customWidth="1"/>
    <col min="8" max="8" width="9.81640625" style="15" bestFit="1" customWidth="1"/>
    <col min="9" max="9" width="13.1796875" style="15" bestFit="1" customWidth="1"/>
    <col min="10" max="10" width="13.26953125" style="15" bestFit="1" customWidth="1"/>
    <col min="11" max="11" width="9.90625" style="15" bestFit="1" customWidth="1"/>
    <col min="12" max="12" width="5.90625" style="15" bestFit="1" customWidth="1"/>
    <col min="13" max="13" width="3.90625" style="15" bestFit="1" customWidth="1"/>
    <col min="14" max="16384" width="9.1796875" style="15"/>
  </cols>
  <sheetData>
    <row r="2" spans="2:15" ht="10.5">
      <c r="B2" s="32" t="s">
        <v>57</v>
      </c>
      <c r="C2" s="32"/>
      <c r="D2" s="32"/>
      <c r="E2" s="32"/>
      <c r="F2" s="32"/>
      <c r="G2" s="32"/>
      <c r="H2" s="32"/>
      <c r="I2" s="32"/>
      <c r="J2" s="32"/>
      <c r="K2" s="32"/>
      <c r="L2" s="32"/>
      <c r="M2" s="32"/>
      <c r="N2" s="32"/>
      <c r="O2" s="87" t="s">
        <v>1686</v>
      </c>
    </row>
    <row r="3" spans="2:15">
      <c r="C3" s="452"/>
      <c r="D3" s="452"/>
      <c r="E3" s="452"/>
      <c r="F3" s="452"/>
      <c r="G3" s="627"/>
      <c r="H3" s="627"/>
      <c r="I3" s="627"/>
      <c r="J3" s="627"/>
      <c r="K3" s="627"/>
      <c r="L3" s="627"/>
      <c r="M3" s="627"/>
    </row>
    <row r="4" spans="2:15" ht="15" customHeight="1">
      <c r="C4" s="628"/>
      <c r="D4" s="1059" t="s">
        <v>1182</v>
      </c>
      <c r="E4" s="1059"/>
      <c r="F4" s="1059"/>
      <c r="G4" s="1059" t="s">
        <v>1183</v>
      </c>
      <c r="H4" s="1059"/>
      <c r="I4" s="1059"/>
      <c r="J4" s="1059"/>
      <c r="K4" s="1059"/>
      <c r="L4" s="1059"/>
      <c r="M4" s="632"/>
    </row>
    <row r="5" spans="2:15" ht="30">
      <c r="B5" s="1060" t="s">
        <v>1871</v>
      </c>
      <c r="C5" s="1002"/>
      <c r="D5" s="631" t="s">
        <v>1142</v>
      </c>
      <c r="E5" s="631" t="s">
        <v>1181</v>
      </c>
      <c r="F5" s="631" t="s">
        <v>1184</v>
      </c>
      <c r="G5" s="631" t="s">
        <v>1185</v>
      </c>
      <c r="H5" s="631" t="s">
        <v>1186</v>
      </c>
      <c r="I5" s="631" t="s">
        <v>1187</v>
      </c>
      <c r="J5" s="631" t="s">
        <v>1188</v>
      </c>
      <c r="K5" s="631" t="s">
        <v>1189</v>
      </c>
      <c r="L5" s="631" t="s">
        <v>1190</v>
      </c>
      <c r="M5" s="631" t="s">
        <v>1191</v>
      </c>
    </row>
    <row r="6" spans="2:15" ht="10.5">
      <c r="B6" s="629">
        <v>1</v>
      </c>
      <c r="C6" s="607" t="s">
        <v>1192</v>
      </c>
      <c r="D6" s="633"/>
      <c r="E6" s="633"/>
      <c r="F6" s="633"/>
      <c r="G6" s="633"/>
      <c r="H6" s="633"/>
      <c r="I6" s="633"/>
      <c r="J6" s="633"/>
      <c r="K6" s="633"/>
      <c r="L6" s="633"/>
      <c r="M6" s="634">
        <v>45</v>
      </c>
    </row>
    <row r="7" spans="2:15" ht="10.5">
      <c r="B7" s="629">
        <v>2</v>
      </c>
      <c r="C7" s="340" t="s">
        <v>1193</v>
      </c>
      <c r="D7" s="635">
        <v>8</v>
      </c>
      <c r="E7" s="635">
        <v>7</v>
      </c>
      <c r="F7" s="635">
        <v>15</v>
      </c>
      <c r="G7" s="633"/>
      <c r="H7" s="633"/>
      <c r="I7" s="633"/>
      <c r="J7" s="633"/>
      <c r="K7" s="633"/>
      <c r="L7" s="633"/>
      <c r="M7" s="636"/>
    </row>
    <row r="8" spans="2:15" ht="10.5">
      <c r="B8" s="629">
        <v>3</v>
      </c>
      <c r="C8" s="630" t="s">
        <v>1194</v>
      </c>
      <c r="D8" s="633"/>
      <c r="E8" s="633"/>
      <c r="F8" s="633"/>
      <c r="G8" s="637">
        <v>0</v>
      </c>
      <c r="H8" s="637">
        <v>0</v>
      </c>
      <c r="I8" s="637">
        <v>0</v>
      </c>
      <c r="J8" s="637">
        <v>0</v>
      </c>
      <c r="K8" s="637">
        <v>0</v>
      </c>
      <c r="L8" s="637">
        <v>0</v>
      </c>
      <c r="M8" s="636"/>
    </row>
    <row r="9" spans="2:15" ht="10.5">
      <c r="B9" s="629">
        <v>4</v>
      </c>
      <c r="C9" s="630" t="s">
        <v>1195</v>
      </c>
      <c r="D9" s="633"/>
      <c r="E9" s="633"/>
      <c r="F9" s="633"/>
      <c r="G9" s="638">
        <v>8</v>
      </c>
      <c r="H9" s="638" t="s">
        <v>1196</v>
      </c>
      <c r="I9" s="638" t="s">
        <v>1196</v>
      </c>
      <c r="J9" s="638" t="s">
        <v>1196</v>
      </c>
      <c r="K9" s="638">
        <v>7</v>
      </c>
      <c r="L9" s="637">
        <v>0</v>
      </c>
      <c r="M9" s="636"/>
    </row>
    <row r="10" spans="2:15" ht="10.5">
      <c r="B10" s="629">
        <v>5</v>
      </c>
      <c r="C10" s="607" t="s">
        <v>1197</v>
      </c>
      <c r="D10" s="635">
        <v>375</v>
      </c>
      <c r="E10" s="635">
        <v>81</v>
      </c>
      <c r="F10" s="635">
        <v>429</v>
      </c>
      <c r="G10" s="635">
        <v>274</v>
      </c>
      <c r="H10" s="635">
        <v>80</v>
      </c>
      <c r="I10" s="635">
        <v>77</v>
      </c>
      <c r="J10" s="635">
        <v>118</v>
      </c>
      <c r="K10" s="635">
        <v>214</v>
      </c>
      <c r="L10" s="639">
        <v>0</v>
      </c>
      <c r="M10" s="636"/>
    </row>
    <row r="11" spans="2:15" ht="10.5">
      <c r="B11" s="629">
        <v>6</v>
      </c>
      <c r="C11" s="340" t="s">
        <v>1198</v>
      </c>
      <c r="D11" s="639">
        <v>0</v>
      </c>
      <c r="E11" s="639">
        <v>0</v>
      </c>
      <c r="F11" s="639">
        <v>0</v>
      </c>
      <c r="G11" s="639">
        <v>0</v>
      </c>
      <c r="H11" s="639">
        <v>0</v>
      </c>
      <c r="I11" s="639">
        <v>0</v>
      </c>
      <c r="J11" s="639">
        <v>0</v>
      </c>
      <c r="K11" s="639">
        <v>214</v>
      </c>
      <c r="L11" s="639">
        <v>0</v>
      </c>
      <c r="M11" s="636"/>
    </row>
    <row r="12" spans="2:15" ht="10.5">
      <c r="B12" s="629">
        <v>7</v>
      </c>
      <c r="C12" s="630" t="s">
        <v>1199</v>
      </c>
      <c r="D12" s="635">
        <v>357</v>
      </c>
      <c r="E12" s="635">
        <v>81</v>
      </c>
      <c r="F12" s="635">
        <v>413</v>
      </c>
      <c r="G12" s="635">
        <v>274</v>
      </c>
      <c r="H12" s="635">
        <v>80</v>
      </c>
      <c r="I12" s="635">
        <v>77</v>
      </c>
      <c r="J12" s="635">
        <v>118</v>
      </c>
      <c r="K12" s="635">
        <v>199</v>
      </c>
      <c r="L12" s="639">
        <v>0</v>
      </c>
      <c r="M12" s="636"/>
    </row>
  </sheetData>
  <mergeCells count="3">
    <mergeCell ref="D4:F4"/>
    <mergeCell ref="G4:L4"/>
    <mergeCell ref="B5:C5"/>
  </mergeCells>
  <hyperlinks>
    <hyperlink ref="O2" location="Index!A1" display="Index" xr:uid="{24A0A4EE-322A-4EEA-8357-9265629C0EC9}"/>
  </hyperlinks>
  <pageMargins left="0.70866141732283472" right="0.70866141732283472" top="0.74803149606299213" bottom="0.74803149606299213" header="0.31496062992125984" footer="0.31496062992125984"/>
  <pageSetup paperSize="9" scale="56" orientation="landscape" cellComments="asDisplayed" r:id="rId1"/>
  <headerFooter>
    <oddHeader>&amp;CEN</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tabColor theme="4"/>
    <pageSetUpPr fitToPage="1"/>
  </sheetPr>
  <dimension ref="B2:G5"/>
  <sheetViews>
    <sheetView showGridLines="0" zoomScaleNormal="100" workbookViewId="0">
      <selection activeCell="G2" sqref="G2"/>
    </sheetView>
  </sheetViews>
  <sheetFormatPr defaultColWidth="9.1796875" defaultRowHeight="10"/>
  <cols>
    <col min="1" max="1" width="1.7265625" style="82" customWidth="1"/>
    <col min="2" max="2" width="17.453125" style="82" customWidth="1"/>
    <col min="3" max="3" width="4.26953125" style="82" customWidth="1"/>
    <col min="4" max="4" width="81.54296875" style="82" customWidth="1"/>
    <col min="5" max="5" width="51.6328125" style="82" customWidth="1"/>
    <col min="6" max="16384" width="9.1796875" style="82"/>
  </cols>
  <sheetData>
    <row r="2" spans="2:7" ht="14.5">
      <c r="B2" s="36" t="s">
        <v>1816</v>
      </c>
      <c r="C2" s="89"/>
      <c r="D2" s="89"/>
      <c r="E2" s="90"/>
      <c r="F2" s="87"/>
      <c r="G2" s="87" t="s">
        <v>1686</v>
      </c>
    </row>
    <row r="3" spans="2:7" ht="10.5">
      <c r="B3" s="91"/>
      <c r="C3" s="61"/>
      <c r="D3" s="62"/>
    </row>
    <row r="4" spans="2:7">
      <c r="B4" s="6" t="s">
        <v>199</v>
      </c>
      <c r="C4" s="63" t="s">
        <v>200</v>
      </c>
      <c r="D4" s="64" t="s">
        <v>201</v>
      </c>
      <c r="E4" s="65" t="s">
        <v>1639</v>
      </c>
    </row>
    <row r="5" spans="2:7" ht="20">
      <c r="B5" s="6" t="s">
        <v>202</v>
      </c>
      <c r="C5" s="63" t="s">
        <v>203</v>
      </c>
      <c r="D5" s="66" t="s">
        <v>204</v>
      </c>
      <c r="E5" s="67" t="s">
        <v>1640</v>
      </c>
    </row>
  </sheetData>
  <conditionalFormatting sqref="D4:E5">
    <cfRule type="cellIs" dxfId="17" priority="1" stopIfTrue="1" operator="lessThan">
      <formula>0</formula>
    </cfRule>
  </conditionalFormatting>
  <hyperlinks>
    <hyperlink ref="G2" location="Index!A1" display="Index" xr:uid="{40742FF2-5881-431C-9964-D9953C38E2D3}"/>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09ED-AC81-48E4-94C8-2AC66744AEE7}">
  <sheetPr>
    <tabColor theme="4"/>
    <pageSetUpPr fitToPage="1"/>
  </sheetPr>
  <dimension ref="B2:M15"/>
  <sheetViews>
    <sheetView showGridLines="0" zoomScaleNormal="100" workbookViewId="0">
      <selection activeCell="B7" sqref="B7"/>
    </sheetView>
  </sheetViews>
  <sheetFormatPr defaultRowHeight="10"/>
  <cols>
    <col min="1" max="1" width="1.6328125" style="304" customWidth="1"/>
    <col min="2" max="2" width="5.81640625" style="304" customWidth="1"/>
    <col min="3" max="3" width="36.6328125" style="304" customWidth="1"/>
    <col min="4" max="4" width="16" style="304" customWidth="1"/>
    <col min="5" max="5" width="17.81640625" style="304" customWidth="1"/>
    <col min="6" max="6" width="13.26953125" style="304" customWidth="1"/>
    <col min="7" max="8" width="17.81640625" style="304" customWidth="1"/>
    <col min="9" max="9" width="19.453125" style="304" customWidth="1"/>
    <col min="10" max="11" width="17.81640625" style="304" customWidth="1"/>
    <col min="12" max="16384" width="8.7265625" style="304"/>
  </cols>
  <sheetData>
    <row r="2" spans="2:13" ht="10.5">
      <c r="B2" s="32" t="s">
        <v>58</v>
      </c>
      <c r="C2" s="32"/>
      <c r="D2" s="32"/>
      <c r="E2" s="32"/>
      <c r="F2" s="32"/>
      <c r="G2" s="32"/>
      <c r="H2" s="32"/>
      <c r="I2" s="32"/>
      <c r="J2" s="32"/>
      <c r="K2" s="32"/>
      <c r="L2" s="32"/>
      <c r="M2" s="312" t="s">
        <v>1686</v>
      </c>
    </row>
    <row r="3" spans="2:13" ht="10.5">
      <c r="B3" s="643"/>
      <c r="C3" s="645"/>
      <c r="D3" s="644"/>
      <c r="E3" s="644"/>
      <c r="F3" s="644"/>
      <c r="G3" s="644"/>
      <c r="H3" s="644"/>
      <c r="I3" s="644"/>
      <c r="J3" s="644"/>
      <c r="K3" s="643"/>
    </row>
    <row r="4" spans="2:13" ht="10.5">
      <c r="B4" s="1065" t="s">
        <v>1871</v>
      </c>
      <c r="C4" s="1066"/>
      <c r="D4" s="1061" t="s">
        <v>1200</v>
      </c>
      <c r="E4" s="1062"/>
      <c r="F4" s="1063" t="s">
        <v>1201</v>
      </c>
      <c r="G4" s="1064"/>
      <c r="H4" s="1061" t="s">
        <v>1202</v>
      </c>
      <c r="I4" s="1062"/>
      <c r="J4" s="1063" t="s">
        <v>1203</v>
      </c>
      <c r="K4" s="1064"/>
    </row>
    <row r="5" spans="2:13" ht="31.5">
      <c r="B5" s="1065"/>
      <c r="C5" s="1066"/>
      <c r="D5" s="646"/>
      <c r="E5" s="647" t="s">
        <v>1204</v>
      </c>
      <c r="F5" s="646"/>
      <c r="G5" s="647" t="s">
        <v>1204</v>
      </c>
      <c r="H5" s="646"/>
      <c r="I5" s="647" t="s">
        <v>1205</v>
      </c>
      <c r="J5" s="648"/>
      <c r="K5" s="647" t="s">
        <v>1205</v>
      </c>
    </row>
    <row r="6" spans="2:13">
      <c r="B6" s="1067"/>
      <c r="C6" s="1068"/>
      <c r="D6" s="649" t="s">
        <v>489</v>
      </c>
      <c r="E6" s="649" t="s">
        <v>761</v>
      </c>
      <c r="F6" s="649" t="s">
        <v>763</v>
      </c>
      <c r="G6" s="649" t="s">
        <v>765</v>
      </c>
      <c r="H6" s="649" t="s">
        <v>767</v>
      </c>
      <c r="I6" s="649" t="s">
        <v>771</v>
      </c>
      <c r="J6" s="649" t="s">
        <v>773</v>
      </c>
      <c r="K6" s="649" t="s">
        <v>775</v>
      </c>
    </row>
    <row r="7" spans="2:13" ht="10.5">
      <c r="B7" s="650" t="s">
        <v>489</v>
      </c>
      <c r="C7" s="651" t="s">
        <v>1206</v>
      </c>
      <c r="D7" s="568">
        <v>433234177928</v>
      </c>
      <c r="E7" s="568">
        <v>54054905395</v>
      </c>
      <c r="F7" s="652"/>
      <c r="G7" s="652"/>
      <c r="H7" s="568">
        <v>1869477002558</v>
      </c>
      <c r="I7" s="568">
        <v>216124912061</v>
      </c>
      <c r="J7" s="653"/>
      <c r="K7" s="652"/>
    </row>
    <row r="8" spans="2:13">
      <c r="B8" s="654" t="s">
        <v>761</v>
      </c>
      <c r="C8" s="655" t="s">
        <v>1207</v>
      </c>
      <c r="D8" s="568">
        <v>0</v>
      </c>
      <c r="E8" s="568">
        <v>0</v>
      </c>
      <c r="F8" s="568">
        <v>0</v>
      </c>
      <c r="G8" s="568">
        <v>0</v>
      </c>
      <c r="H8" s="568">
        <v>16327822207</v>
      </c>
      <c r="I8" s="568">
        <v>0</v>
      </c>
      <c r="J8" s="568">
        <v>16327822207</v>
      </c>
      <c r="K8" s="568">
        <v>0</v>
      </c>
    </row>
    <row r="9" spans="2:13">
      <c r="B9" s="654" t="s">
        <v>763</v>
      </c>
      <c r="C9" s="655" t="s">
        <v>774</v>
      </c>
      <c r="D9" s="568">
        <v>0</v>
      </c>
      <c r="E9" s="568">
        <v>0</v>
      </c>
      <c r="F9" s="568">
        <v>0</v>
      </c>
      <c r="G9" s="568">
        <v>0</v>
      </c>
      <c r="H9" s="568">
        <v>167568770052</v>
      </c>
      <c r="I9" s="568">
        <v>153149661312</v>
      </c>
      <c r="J9" s="568">
        <v>167568770052</v>
      </c>
      <c r="K9" s="568">
        <v>152841000000</v>
      </c>
    </row>
    <row r="10" spans="2:13">
      <c r="B10" s="654" t="s">
        <v>765</v>
      </c>
      <c r="C10" s="656" t="s">
        <v>1208</v>
      </c>
      <c r="D10" s="568">
        <v>0</v>
      </c>
      <c r="E10" s="568">
        <v>0</v>
      </c>
      <c r="F10" s="568">
        <v>0</v>
      </c>
      <c r="G10" s="568">
        <v>0</v>
      </c>
      <c r="H10" s="568">
        <v>2901017883</v>
      </c>
      <c r="I10" s="568">
        <v>917376976</v>
      </c>
      <c r="J10" s="568">
        <v>2901017883</v>
      </c>
      <c r="K10" s="568">
        <v>642163883</v>
      </c>
    </row>
    <row r="11" spans="2:13">
      <c r="B11" s="654" t="s">
        <v>767</v>
      </c>
      <c r="C11" s="656" t="s">
        <v>1209</v>
      </c>
      <c r="D11" s="568">
        <v>0</v>
      </c>
      <c r="E11" s="568">
        <v>0</v>
      </c>
      <c r="F11" s="568">
        <v>0</v>
      </c>
      <c r="G11" s="568">
        <v>0</v>
      </c>
      <c r="H11" s="568">
        <v>0</v>
      </c>
      <c r="I11" s="568">
        <v>0</v>
      </c>
      <c r="J11" s="568">
        <v>0</v>
      </c>
      <c r="K11" s="568">
        <v>0</v>
      </c>
    </row>
    <row r="12" spans="2:13">
      <c r="B12" s="654" t="s">
        <v>769</v>
      </c>
      <c r="C12" s="656" t="s">
        <v>1210</v>
      </c>
      <c r="D12" s="568">
        <v>0</v>
      </c>
      <c r="E12" s="568">
        <v>0</v>
      </c>
      <c r="F12" s="568">
        <v>0</v>
      </c>
      <c r="G12" s="568">
        <v>0</v>
      </c>
      <c r="H12" s="568">
        <v>162653014945</v>
      </c>
      <c r="I12" s="568">
        <v>152232284336</v>
      </c>
      <c r="J12" s="568">
        <v>162653014945</v>
      </c>
      <c r="K12" s="568">
        <v>152232284336</v>
      </c>
    </row>
    <row r="13" spans="2:13">
      <c r="B13" s="654" t="s">
        <v>771</v>
      </c>
      <c r="C13" s="656" t="s">
        <v>1211</v>
      </c>
      <c r="D13" s="568">
        <v>0</v>
      </c>
      <c r="E13" s="568">
        <v>0</v>
      </c>
      <c r="F13" s="568">
        <v>0</v>
      </c>
      <c r="G13" s="568">
        <v>0</v>
      </c>
      <c r="H13" s="568">
        <v>2829171500</v>
      </c>
      <c r="I13" s="568">
        <v>917376976</v>
      </c>
      <c r="J13" s="568">
        <v>2829171500</v>
      </c>
      <c r="K13" s="568">
        <v>917376976</v>
      </c>
    </row>
    <row r="14" spans="2:13">
      <c r="B14" s="654" t="s">
        <v>773</v>
      </c>
      <c r="C14" s="656" t="s">
        <v>1212</v>
      </c>
      <c r="D14" s="568">
        <v>0</v>
      </c>
      <c r="E14" s="568">
        <v>0</v>
      </c>
      <c r="F14" s="568">
        <v>0</v>
      </c>
      <c r="G14" s="568">
        <v>0</v>
      </c>
      <c r="H14" s="568">
        <v>2086583607</v>
      </c>
      <c r="I14" s="568">
        <v>0</v>
      </c>
      <c r="J14" s="568">
        <v>0</v>
      </c>
      <c r="K14" s="568">
        <v>0</v>
      </c>
    </row>
    <row r="15" spans="2:13">
      <c r="B15" s="654" t="s">
        <v>777</v>
      </c>
      <c r="C15" s="655" t="s">
        <v>1213</v>
      </c>
      <c r="D15" s="568">
        <v>433234177928</v>
      </c>
      <c r="E15" s="568">
        <v>54054905395</v>
      </c>
      <c r="F15" s="657"/>
      <c r="G15" s="657"/>
      <c r="H15" s="568">
        <v>1685580410299</v>
      </c>
      <c r="I15" s="568">
        <v>62975250749</v>
      </c>
      <c r="J15" s="658"/>
      <c r="K15" s="657"/>
    </row>
  </sheetData>
  <mergeCells count="5">
    <mergeCell ref="D4:E4"/>
    <mergeCell ref="F4:G4"/>
    <mergeCell ref="H4:I4"/>
    <mergeCell ref="J4:K4"/>
    <mergeCell ref="B4:C6"/>
  </mergeCells>
  <conditionalFormatting sqref="D7:K15">
    <cfRule type="cellIs" dxfId="12" priority="1" stopIfTrue="1" operator="lessThan">
      <formula>0</formula>
    </cfRule>
  </conditionalFormatting>
  <hyperlinks>
    <hyperlink ref="M2" location="Index!A1" display="Index" xr:uid="{C0E00387-462C-48BD-B58B-597175387B2E}"/>
  </hyperlinks>
  <pageMargins left="0.70866141732283472" right="0.70866141732283472" top="0.74803149606299213" bottom="0.74803149606299213" header="0.31496062992125984" footer="0.31496062992125984"/>
  <pageSetup paperSize="9" scale="66" orientation="landscape" r:id="rId1"/>
  <headerFooter>
    <oddHeader>&amp;CEN</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A51B0-9913-4DF2-81A8-3DD70B9B039B}">
  <sheetPr>
    <tabColor theme="4"/>
    <pageSetUpPr fitToPage="1"/>
  </sheetPr>
  <dimension ref="B2:I22"/>
  <sheetViews>
    <sheetView showGridLines="0" zoomScaleNormal="100" workbookViewId="0">
      <selection activeCell="C65" sqref="C65"/>
    </sheetView>
  </sheetViews>
  <sheetFormatPr defaultColWidth="8.81640625" defaultRowHeight="10"/>
  <cols>
    <col min="1" max="1" width="3" style="62" customWidth="1"/>
    <col min="2" max="2" width="5.81640625" style="62" customWidth="1"/>
    <col min="3" max="3" width="72" style="62" customWidth="1"/>
    <col min="4" max="4" width="17.81640625" style="62" customWidth="1"/>
    <col min="5" max="5" width="32.1796875" style="62" customWidth="1"/>
    <col min="6" max="7" width="27.81640625" style="62" customWidth="1"/>
    <col min="8" max="8" width="17.81640625" style="62" customWidth="1"/>
    <col min="9" max="9" width="19.453125" style="62" customWidth="1"/>
    <col min="10" max="11" width="17.81640625" style="62" customWidth="1"/>
    <col min="12" max="12" width="13.81640625" style="62" customWidth="1"/>
    <col min="13" max="16384" width="8.81640625" style="62"/>
  </cols>
  <sheetData>
    <row r="2" spans="2:9" ht="10.5">
      <c r="B2" s="32" t="s">
        <v>59</v>
      </c>
      <c r="C2" s="32"/>
      <c r="D2" s="32"/>
      <c r="E2" s="32"/>
      <c r="F2" s="32"/>
      <c r="G2" s="32"/>
      <c r="H2" s="32"/>
      <c r="I2" s="87" t="s">
        <v>1686</v>
      </c>
    </row>
    <row r="3" spans="2:9" ht="10.5">
      <c r="B3" s="659"/>
      <c r="C3" s="661"/>
      <c r="D3" s="660"/>
      <c r="E3" s="660"/>
      <c r="F3" s="660"/>
      <c r="G3" s="660"/>
    </row>
    <row r="4" spans="2:9">
      <c r="B4" s="1075" t="s">
        <v>1871</v>
      </c>
      <c r="C4" s="1076"/>
      <c r="D4" s="1069" t="s">
        <v>1214</v>
      </c>
      <c r="E4" s="1070"/>
      <c r="F4" s="1073" t="s">
        <v>1215</v>
      </c>
      <c r="G4" s="1074"/>
    </row>
    <row r="5" spans="2:9" ht="10.5">
      <c r="B5" s="1075"/>
      <c r="C5" s="1076"/>
      <c r="D5" s="1071"/>
      <c r="E5" s="1072"/>
      <c r="F5" s="1069" t="s">
        <v>1216</v>
      </c>
      <c r="G5" s="1070"/>
    </row>
    <row r="6" spans="2:9" ht="21">
      <c r="B6" s="1075"/>
      <c r="C6" s="1076"/>
      <c r="D6" s="663"/>
      <c r="E6" s="385" t="s">
        <v>1204</v>
      </c>
      <c r="F6" s="387"/>
      <c r="G6" s="385" t="s">
        <v>1205</v>
      </c>
    </row>
    <row r="7" spans="2:9">
      <c r="B7" s="1077"/>
      <c r="C7" s="1078"/>
      <c r="D7" s="386" t="s">
        <v>489</v>
      </c>
      <c r="E7" s="386" t="s">
        <v>761</v>
      </c>
      <c r="F7" s="386" t="s">
        <v>763</v>
      </c>
      <c r="G7" s="386" t="s">
        <v>767</v>
      </c>
    </row>
    <row r="8" spans="2:9" ht="10.5">
      <c r="B8" s="640" t="s">
        <v>778</v>
      </c>
      <c r="C8" s="664" t="s">
        <v>1217</v>
      </c>
      <c r="D8" s="568">
        <f>D9+D10+D11+D17+D18</f>
        <v>3647582429.3797994</v>
      </c>
      <c r="E8" s="568">
        <v>0</v>
      </c>
      <c r="F8" s="568">
        <f>F9+F11+F17</f>
        <v>16126529583.547436</v>
      </c>
      <c r="G8" s="568">
        <f>G11</f>
        <v>16126529583.547436</v>
      </c>
    </row>
    <row r="9" spans="2:9">
      <c r="B9" s="386" t="s">
        <v>779</v>
      </c>
      <c r="C9" s="665" t="s">
        <v>1218</v>
      </c>
      <c r="D9" s="568">
        <v>3647582429.3797994</v>
      </c>
      <c r="E9" s="568"/>
      <c r="F9" s="568">
        <v>0</v>
      </c>
      <c r="G9" s="568">
        <v>0</v>
      </c>
    </row>
    <row r="10" spans="2:9">
      <c r="B10" s="386" t="s">
        <v>780</v>
      </c>
      <c r="C10" s="665" t="s">
        <v>1207</v>
      </c>
      <c r="D10" s="568"/>
      <c r="E10" s="568"/>
      <c r="F10" s="568"/>
      <c r="G10" s="568"/>
    </row>
    <row r="11" spans="2:9">
      <c r="B11" s="386" t="s">
        <v>782</v>
      </c>
      <c r="C11" s="665" t="s">
        <v>774</v>
      </c>
      <c r="D11" s="568"/>
      <c r="E11" s="568"/>
      <c r="F11" s="568">
        <f>F12+F14</f>
        <v>16126529583.547436</v>
      </c>
      <c r="G11" s="568">
        <f>G12+G14</f>
        <v>16126529583.547436</v>
      </c>
    </row>
    <row r="12" spans="2:9">
      <c r="B12" s="386" t="s">
        <v>783</v>
      </c>
      <c r="C12" s="666" t="s">
        <v>1208</v>
      </c>
      <c r="D12" s="568"/>
      <c r="E12" s="568"/>
      <c r="F12" s="568">
        <v>10965182544</v>
      </c>
      <c r="G12" s="568">
        <v>10965182544</v>
      </c>
    </row>
    <row r="13" spans="2:9">
      <c r="B13" s="386" t="s">
        <v>784</v>
      </c>
      <c r="C13" s="666" t="s">
        <v>1209</v>
      </c>
      <c r="D13" s="568"/>
      <c r="E13" s="568"/>
      <c r="F13" s="568"/>
      <c r="G13" s="568"/>
    </row>
    <row r="14" spans="2:9">
      <c r="B14" s="386" t="s">
        <v>785</v>
      </c>
      <c r="C14" s="666" t="s">
        <v>1210</v>
      </c>
      <c r="D14" s="568"/>
      <c r="E14" s="568"/>
      <c r="F14" s="568">
        <v>5161347039.5474367</v>
      </c>
      <c r="G14" s="568">
        <v>5161347039.5474367</v>
      </c>
    </row>
    <row r="15" spans="2:9">
      <c r="B15" s="386" t="s">
        <v>786</v>
      </c>
      <c r="C15" s="666" t="s">
        <v>1211</v>
      </c>
      <c r="D15" s="568"/>
      <c r="E15" s="568"/>
      <c r="F15" s="568">
        <f>F12</f>
        <v>10965182544</v>
      </c>
      <c r="G15" s="568">
        <f>G12</f>
        <v>10965182544</v>
      </c>
    </row>
    <row r="16" spans="2:9">
      <c r="B16" s="386" t="s">
        <v>787</v>
      </c>
      <c r="C16" s="666" t="s">
        <v>1212</v>
      </c>
      <c r="D16" s="568"/>
      <c r="E16" s="568"/>
      <c r="F16" s="568">
        <v>0</v>
      </c>
      <c r="G16" s="568">
        <v>0</v>
      </c>
    </row>
    <row r="17" spans="2:7">
      <c r="B17" s="386" t="s">
        <v>788</v>
      </c>
      <c r="C17" s="665" t="s">
        <v>1219</v>
      </c>
      <c r="D17" s="568"/>
      <c r="E17" s="568"/>
      <c r="F17" s="568"/>
      <c r="G17" s="568"/>
    </row>
    <row r="18" spans="2:7">
      <c r="B18" s="386" t="s">
        <v>1220</v>
      </c>
      <c r="C18" s="665" t="s">
        <v>1221</v>
      </c>
      <c r="D18" s="568"/>
      <c r="E18" s="568"/>
      <c r="F18" s="568"/>
      <c r="G18" s="568"/>
    </row>
    <row r="19" spans="2:7" ht="10.5">
      <c r="B19" s="640" t="s">
        <v>1222</v>
      </c>
      <c r="C19" s="664" t="s">
        <v>1223</v>
      </c>
      <c r="D19" s="568">
        <v>0</v>
      </c>
      <c r="E19" s="568">
        <v>0</v>
      </c>
      <c r="F19" s="568"/>
      <c r="G19" s="568"/>
    </row>
    <row r="20" spans="2:7" ht="10.5">
      <c r="B20" s="640">
        <v>241</v>
      </c>
      <c r="C20" s="664" t="s">
        <v>1224</v>
      </c>
      <c r="D20" s="642"/>
      <c r="E20" s="642"/>
      <c r="F20" s="568">
        <v>65266894292.918488</v>
      </c>
      <c r="G20" s="568"/>
    </row>
    <row r="21" spans="2:7" ht="10.5">
      <c r="B21" s="640">
        <v>250</v>
      </c>
      <c r="C21" s="667" t="s">
        <v>1225</v>
      </c>
      <c r="D21" s="568">
        <f>D8+D19+'AE1'!D7</f>
        <v>436881760357.37982</v>
      </c>
      <c r="E21" s="568">
        <f>E19+E8+'AE1'!E7</f>
        <v>54054905395</v>
      </c>
      <c r="F21" s="642"/>
      <c r="G21" s="642"/>
    </row>
    <row r="22" spans="2:7">
      <c r="C22" s="392"/>
    </row>
  </sheetData>
  <mergeCells count="4">
    <mergeCell ref="F5:G5"/>
    <mergeCell ref="D4:E5"/>
    <mergeCell ref="F4:G4"/>
    <mergeCell ref="B4:C7"/>
  </mergeCells>
  <conditionalFormatting sqref="D4:D19">
    <cfRule type="cellIs" dxfId="11" priority="4" stopIfTrue="1" operator="lessThan">
      <formula>0</formula>
    </cfRule>
  </conditionalFormatting>
  <conditionalFormatting sqref="D20:E21">
    <cfRule type="cellIs" dxfId="10" priority="3" stopIfTrue="1" operator="lessThan">
      <formula>0</formula>
    </cfRule>
  </conditionalFormatting>
  <conditionalFormatting sqref="E7:E19">
    <cfRule type="cellIs" dxfId="9" priority="2" stopIfTrue="1" operator="lessThan">
      <formula>0</formula>
    </cfRule>
  </conditionalFormatting>
  <conditionalFormatting sqref="F6:F7">
    <cfRule type="cellIs" dxfId="8" priority="6" stopIfTrue="1" operator="lessThan">
      <formula>0</formula>
    </cfRule>
  </conditionalFormatting>
  <conditionalFormatting sqref="F8:H21">
    <cfRule type="cellIs" dxfId="7" priority="1" stopIfTrue="1" operator="lessThan">
      <formula>0</formula>
    </cfRule>
  </conditionalFormatting>
  <conditionalFormatting sqref="I2:J2 D3:J3 E4:F5 G7">
    <cfRule type="cellIs" dxfId="6" priority="7" stopIfTrue="1" operator="lessThan">
      <formula>0</formula>
    </cfRule>
  </conditionalFormatting>
  <hyperlinks>
    <hyperlink ref="I2" location="Index!A1" display="Index" xr:uid="{3A28169B-A691-4A32-BC89-5BCE22356AA1}"/>
  </hyperlinks>
  <pageMargins left="0.70866141732283472" right="0.70866141732283472" top="0.74803149606299213" bottom="0.74803149606299213" header="0.31496062992125984" footer="0.31496062992125984"/>
  <pageSetup paperSize="9" scale="88" orientation="landscape" r:id="rId1"/>
  <headerFooter>
    <oddHeader>&amp;CEN</oddHead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9B39-5B7D-4A3A-9532-EDD87B4A87B3}">
  <sheetPr>
    <tabColor theme="4"/>
    <pageSetUpPr fitToPage="1"/>
  </sheetPr>
  <dimension ref="B2:H10"/>
  <sheetViews>
    <sheetView showGridLines="0" zoomScaleNormal="100" workbookViewId="0">
      <selection activeCell="D21" sqref="D21"/>
    </sheetView>
  </sheetViews>
  <sheetFormatPr defaultColWidth="8.81640625" defaultRowHeight="10"/>
  <cols>
    <col min="1" max="1" width="2.08984375" style="62" customWidth="1"/>
    <col min="2" max="2" width="5.81640625" style="62" customWidth="1"/>
    <col min="3" max="3" width="72" style="62" customWidth="1"/>
    <col min="4" max="4" width="21.81640625" style="62" customWidth="1"/>
    <col min="5" max="5" width="25.453125" style="62" customWidth="1"/>
    <col min="6" max="8" width="17.81640625" style="62" customWidth="1"/>
    <col min="9" max="9" width="19.453125" style="62" customWidth="1"/>
    <col min="10" max="11" width="17.81640625" style="62" customWidth="1"/>
    <col min="12" max="12" width="13.81640625" style="62" customWidth="1"/>
    <col min="13" max="16384" width="8.81640625" style="62"/>
  </cols>
  <sheetData>
    <row r="2" spans="2:8" ht="10.5">
      <c r="B2" s="32" t="s">
        <v>60</v>
      </c>
      <c r="C2" s="32"/>
      <c r="D2" s="32"/>
      <c r="E2" s="32"/>
      <c r="F2" s="32"/>
      <c r="G2" s="87" t="s">
        <v>1686</v>
      </c>
      <c r="H2" s="383"/>
    </row>
    <row r="3" spans="2:8" ht="20.149999999999999" customHeight="1">
      <c r="C3" s="661"/>
      <c r="D3" s="383"/>
      <c r="E3" s="383"/>
      <c r="F3" s="383"/>
      <c r="G3" s="383"/>
      <c r="H3" s="383"/>
    </row>
    <row r="4" spans="2:8" ht="52.5">
      <c r="B4" s="1079" t="s">
        <v>1871</v>
      </c>
      <c r="C4" s="1080"/>
      <c r="D4" s="385" t="s">
        <v>1226</v>
      </c>
      <c r="E4" s="668" t="s">
        <v>1887</v>
      </c>
      <c r="F4" s="669"/>
      <c r="G4" s="669"/>
    </row>
    <row r="5" spans="2:8" ht="10.5" customHeight="1">
      <c r="B5" s="1081"/>
      <c r="C5" s="1082"/>
      <c r="D5" s="386" t="s">
        <v>489</v>
      </c>
      <c r="E5" s="386" t="s">
        <v>761</v>
      </c>
      <c r="F5" s="390"/>
      <c r="G5" s="390"/>
    </row>
    <row r="6" spans="2:8" ht="15" customHeight="1">
      <c r="B6" s="640" t="s">
        <v>489</v>
      </c>
      <c r="C6" s="667" t="s">
        <v>1227</v>
      </c>
      <c r="D6" s="641">
        <v>307575461499.00952</v>
      </c>
      <c r="E6" s="641">
        <v>449360707511.54742</v>
      </c>
      <c r="F6" s="660"/>
      <c r="G6" s="660"/>
    </row>
    <row r="7" spans="2:8" ht="17.25" customHeight="1">
      <c r="B7" s="670"/>
      <c r="C7" s="437"/>
    </row>
    <row r="9" spans="2:8">
      <c r="B9" s="671"/>
      <c r="C9" s="672"/>
      <c r="D9" s="672"/>
      <c r="E9" s="672"/>
      <c r="F9" s="672"/>
      <c r="G9" s="672"/>
      <c r="H9" s="672"/>
    </row>
    <row r="10" spans="2:8">
      <c r="C10" s="392"/>
    </row>
  </sheetData>
  <mergeCells count="1">
    <mergeCell ref="B4:C5"/>
  </mergeCells>
  <conditionalFormatting sqref="G2 D3:G6">
    <cfRule type="cellIs" dxfId="5" priority="1" stopIfTrue="1" operator="lessThan">
      <formula>0</formula>
    </cfRule>
  </conditionalFormatting>
  <hyperlinks>
    <hyperlink ref="G2" location="Index!A1" display="Index" xr:uid="{5DA6324F-AF61-4DDA-AE8A-2233852EDBC9}"/>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BDC9-A0A4-4D79-87EA-22B234C15144}">
  <sheetPr>
    <tabColor theme="4"/>
    <pageSetUpPr fitToPage="1"/>
  </sheetPr>
  <dimension ref="B2:G13"/>
  <sheetViews>
    <sheetView showGridLines="0" zoomScaleNormal="100" workbookViewId="0">
      <selection activeCell="C79" sqref="C79"/>
    </sheetView>
  </sheetViews>
  <sheetFormatPr defaultColWidth="8.81640625" defaultRowHeight="10"/>
  <cols>
    <col min="1" max="1" width="2.54296875" style="62" customWidth="1"/>
    <col min="2" max="2" width="6.81640625" style="62" customWidth="1"/>
    <col min="3" max="3" width="85" style="62" customWidth="1"/>
    <col min="4" max="4" width="47.54296875" style="62" bestFit="1" customWidth="1"/>
    <col min="5" max="5" width="17.81640625" style="62" customWidth="1"/>
    <col min="6" max="6" width="4.6328125" style="62" bestFit="1" customWidth="1"/>
    <col min="7" max="8" width="17.81640625" style="62" customWidth="1"/>
    <col min="9" max="9" width="19.453125" style="62" customWidth="1"/>
    <col min="10" max="11" width="17.81640625" style="62" customWidth="1"/>
    <col min="12" max="12" width="13.81640625" style="62" customWidth="1"/>
    <col min="13" max="16384" width="8.81640625" style="62"/>
  </cols>
  <sheetData>
    <row r="2" spans="2:7" ht="10.5">
      <c r="B2" s="32" t="s">
        <v>61</v>
      </c>
      <c r="C2" s="32"/>
      <c r="D2" s="32" t="s">
        <v>237</v>
      </c>
      <c r="E2" s="32" t="s">
        <v>1228</v>
      </c>
      <c r="F2" s="87" t="s">
        <v>1686</v>
      </c>
    </row>
    <row r="3" spans="2:7">
      <c r="B3" s="3"/>
    </row>
    <row r="4" spans="2:7">
      <c r="B4" s="111" t="s">
        <v>200</v>
      </c>
      <c r="C4" s="679" t="s">
        <v>1229</v>
      </c>
      <c r="D4" s="83" t="s">
        <v>1589</v>
      </c>
    </row>
    <row r="5" spans="2:7" ht="20">
      <c r="B5" s="673" t="s">
        <v>203</v>
      </c>
      <c r="C5" s="674" t="s">
        <v>1230</v>
      </c>
      <c r="D5" s="83" t="s">
        <v>1589</v>
      </c>
      <c r="E5" s="675"/>
      <c r="F5" s="675"/>
      <c r="G5" s="675"/>
    </row>
    <row r="6" spans="2:7" ht="17.25" customHeight="1">
      <c r="B6" s="676"/>
      <c r="C6" s="3"/>
      <c r="D6" s="677"/>
      <c r="E6" s="677"/>
      <c r="F6" s="677"/>
      <c r="G6" s="677"/>
    </row>
    <row r="7" spans="2:7">
      <c r="B7" s="676"/>
      <c r="C7" s="677"/>
      <c r="D7" s="677"/>
      <c r="E7" s="677"/>
      <c r="F7" s="677"/>
      <c r="G7" s="677"/>
    </row>
    <row r="8" spans="2:7">
      <c r="B8" s="676"/>
      <c r="C8" s="677"/>
      <c r="D8" s="677"/>
      <c r="E8" s="677"/>
      <c r="F8" s="677"/>
      <c r="G8" s="677"/>
    </row>
    <row r="9" spans="2:7">
      <c r="B9" s="676"/>
      <c r="C9" s="677"/>
      <c r="D9" s="677"/>
      <c r="E9" s="677"/>
      <c r="F9" s="677"/>
      <c r="G9" s="677"/>
    </row>
    <row r="10" spans="2:7">
      <c r="B10" s="676"/>
      <c r="C10" s="672"/>
      <c r="D10" s="672"/>
      <c r="E10" s="672"/>
      <c r="F10" s="672"/>
      <c r="G10" s="672"/>
    </row>
    <row r="11" spans="2:7">
      <c r="B11" s="678"/>
      <c r="C11" s="672"/>
      <c r="D11" s="672"/>
      <c r="E11" s="672"/>
      <c r="F11" s="672"/>
      <c r="G11" s="672"/>
    </row>
    <row r="12" spans="2:7">
      <c r="B12" s="678"/>
      <c r="C12" s="672"/>
      <c r="D12" s="672"/>
      <c r="E12" s="672"/>
      <c r="F12" s="672"/>
      <c r="G12" s="672"/>
    </row>
    <row r="13" spans="2:7">
      <c r="C13" s="392"/>
    </row>
  </sheetData>
  <hyperlinks>
    <hyperlink ref="F2" location="Index!A1" display="Index" xr:uid="{4434A904-36E2-47B4-8CAA-6408948833F8}"/>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84FCB-E7DD-4D1C-9AC1-3B6F6CC25D57}">
  <sheetPr>
    <tabColor theme="4"/>
    <pageSetUpPr fitToPage="1"/>
  </sheetPr>
  <dimension ref="B2:F24"/>
  <sheetViews>
    <sheetView showGridLines="0" zoomScaleNormal="100" zoomScalePageLayoutView="110" workbookViewId="0"/>
  </sheetViews>
  <sheetFormatPr defaultColWidth="9.1796875" defaultRowHeight="10"/>
  <cols>
    <col min="1" max="1" width="2" style="3" customWidth="1"/>
    <col min="2" max="2" width="4.7265625" style="3" customWidth="1"/>
    <col min="3" max="3" width="118.26953125" style="15" customWidth="1"/>
    <col min="4" max="4" width="82.453125" style="3" customWidth="1"/>
    <col min="5" max="5" width="9.90625" style="72" customWidth="1"/>
    <col min="6" max="16384" width="9.1796875" style="3"/>
  </cols>
  <sheetData>
    <row r="2" spans="2:6" ht="10.5">
      <c r="B2" s="320" t="s">
        <v>62</v>
      </c>
      <c r="C2" s="320"/>
      <c r="D2" s="320"/>
      <c r="E2" s="320"/>
      <c r="F2" s="320" t="s">
        <v>1686</v>
      </c>
    </row>
    <row r="3" spans="2:6">
      <c r="B3" s="82"/>
    </row>
    <row r="4" spans="2:6" ht="10.5">
      <c r="B4" s="868" t="s">
        <v>1231</v>
      </c>
      <c r="C4" s="869"/>
      <c r="D4" s="870"/>
      <c r="E4" s="128"/>
    </row>
    <row r="5" spans="2:6" ht="20">
      <c r="B5" s="204" t="s">
        <v>200</v>
      </c>
      <c r="C5" s="57" t="s">
        <v>1232</v>
      </c>
      <c r="D5" s="57" t="s">
        <v>1666</v>
      </c>
      <c r="E5" s="128"/>
    </row>
    <row r="6" spans="2:6" ht="20">
      <c r="B6" s="204" t="s">
        <v>203</v>
      </c>
      <c r="C6" s="57" t="s">
        <v>1233</v>
      </c>
      <c r="D6" s="57" t="s">
        <v>1667</v>
      </c>
      <c r="E6" s="128"/>
    </row>
    <row r="7" spans="2:6" ht="30">
      <c r="B7" s="204" t="s">
        <v>228</v>
      </c>
      <c r="C7" s="57" t="s">
        <v>1234</v>
      </c>
      <c r="D7" s="57" t="s">
        <v>1668</v>
      </c>
      <c r="E7" s="128"/>
    </row>
    <row r="8" spans="2:6">
      <c r="B8" s="204" t="s">
        <v>214</v>
      </c>
      <c r="C8" s="57" t="s">
        <v>1235</v>
      </c>
      <c r="D8" s="57" t="s">
        <v>1669</v>
      </c>
      <c r="E8" s="128"/>
    </row>
    <row r="9" spans="2:6" ht="10.5">
      <c r="B9" s="868" t="s">
        <v>1236</v>
      </c>
      <c r="C9" s="869"/>
      <c r="D9" s="870"/>
      <c r="E9" s="128"/>
    </row>
    <row r="10" spans="2:6" ht="20">
      <c r="B10" s="17" t="s">
        <v>216</v>
      </c>
      <c r="C10" s="57" t="s">
        <v>1237</v>
      </c>
      <c r="D10" s="57" t="s">
        <v>1666</v>
      </c>
      <c r="E10" s="119"/>
    </row>
    <row r="11" spans="2:6" ht="20">
      <c r="B11" s="17" t="s">
        <v>218</v>
      </c>
      <c r="C11" s="57" t="s">
        <v>1238</v>
      </c>
      <c r="D11" s="57" t="s">
        <v>1666</v>
      </c>
      <c r="E11" s="119"/>
    </row>
    <row r="12" spans="2:6" ht="20">
      <c r="B12" s="204" t="s">
        <v>221</v>
      </c>
      <c r="C12" s="57" t="s">
        <v>1239</v>
      </c>
      <c r="D12" s="57" t="s">
        <v>1666</v>
      </c>
      <c r="E12" s="128"/>
    </row>
    <row r="13" spans="2:6">
      <c r="B13" s="204" t="s">
        <v>288</v>
      </c>
      <c r="C13" s="57" t="s">
        <v>1240</v>
      </c>
      <c r="D13" s="57" t="s">
        <v>1666</v>
      </c>
      <c r="E13" s="119"/>
    </row>
    <row r="14" spans="2:6">
      <c r="B14" s="204" t="s">
        <v>336</v>
      </c>
      <c r="C14" s="57" t="s">
        <v>1241</v>
      </c>
      <c r="D14" s="57" t="s">
        <v>46</v>
      </c>
      <c r="E14" s="119"/>
    </row>
    <row r="15" spans="2:6" ht="10.5">
      <c r="B15" s="868" t="s">
        <v>1242</v>
      </c>
      <c r="C15" s="869"/>
      <c r="D15" s="870"/>
      <c r="E15" s="119"/>
    </row>
    <row r="16" spans="2:6">
      <c r="B16" s="204" t="s">
        <v>1140</v>
      </c>
      <c r="C16" s="57" t="s">
        <v>1243</v>
      </c>
      <c r="D16" s="57" t="s">
        <v>1667</v>
      </c>
      <c r="E16" s="119"/>
    </row>
    <row r="17" spans="2:5">
      <c r="B17" s="204" t="s">
        <v>1244</v>
      </c>
      <c r="C17" s="57" t="s">
        <v>1245</v>
      </c>
      <c r="D17" s="57" t="s">
        <v>1666</v>
      </c>
      <c r="E17" s="119"/>
    </row>
    <row r="18" spans="2:5">
      <c r="B18" s="204" t="s">
        <v>1246</v>
      </c>
      <c r="C18" s="57" t="s">
        <v>1247</v>
      </c>
      <c r="D18" s="57" t="s">
        <v>1669</v>
      </c>
      <c r="E18" s="128"/>
    </row>
    <row r="19" spans="2:5">
      <c r="B19" s="204" t="s">
        <v>1248</v>
      </c>
      <c r="C19" s="57" t="s">
        <v>1249</v>
      </c>
      <c r="D19" s="57" t="s">
        <v>1667</v>
      </c>
      <c r="E19" s="128"/>
    </row>
    <row r="20" spans="2:5">
      <c r="B20" s="204" t="s">
        <v>1250</v>
      </c>
      <c r="C20" s="57" t="s">
        <v>1251</v>
      </c>
      <c r="D20" s="57" t="s">
        <v>1669</v>
      </c>
      <c r="E20" s="119"/>
    </row>
    <row r="21" spans="2:5">
      <c r="B21" s="204" t="s">
        <v>1252</v>
      </c>
      <c r="C21" s="57" t="s">
        <v>1253</v>
      </c>
      <c r="D21" s="57" t="s">
        <v>1669</v>
      </c>
      <c r="E21" s="119"/>
    </row>
    <row r="22" spans="2:5">
      <c r="B22" s="204" t="s">
        <v>1254</v>
      </c>
      <c r="C22" s="57" t="s">
        <v>1255</v>
      </c>
      <c r="D22" s="57" t="s">
        <v>1667</v>
      </c>
      <c r="E22" s="119"/>
    </row>
    <row r="23" spans="2:5">
      <c r="B23" s="204" t="s">
        <v>1256</v>
      </c>
      <c r="C23" s="57" t="s">
        <v>1257</v>
      </c>
      <c r="D23" s="57" t="s">
        <v>1669</v>
      </c>
      <c r="E23" s="119"/>
    </row>
    <row r="24" spans="2:5" ht="20">
      <c r="B24" s="204" t="s">
        <v>1258</v>
      </c>
      <c r="C24" s="57" t="s">
        <v>1259</v>
      </c>
      <c r="D24" s="57" t="s">
        <v>1670</v>
      </c>
      <c r="E24" s="119"/>
    </row>
  </sheetData>
  <mergeCells count="3">
    <mergeCell ref="B15:D15"/>
    <mergeCell ref="B9:D9"/>
    <mergeCell ref="B4:D4"/>
  </mergeCells>
  <hyperlinks>
    <hyperlink ref="F2" location="Index!A1" display="Index" xr:uid="{6953B8F5-B1C7-4B55-8B55-A11D8EFB0DB6}"/>
  </hyperlinks>
  <pageMargins left="0.70866141732283472" right="0.70866141732283472" top="0.74803149606299213" bottom="0.74803149606299213" header="0.31496062992125984" footer="0.31496062992125984"/>
  <pageSetup paperSize="9" scale="70" orientation="landscape" r:id="rId1"/>
  <headerFooter>
    <oddHeader>&amp;CEN</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55BA1-ACED-4A20-8D2E-AE84B2E64DEF}">
  <sheetPr>
    <tabColor theme="4"/>
    <pageSetUpPr fitToPage="1"/>
  </sheetPr>
  <dimension ref="B2:F24"/>
  <sheetViews>
    <sheetView showGridLines="0" zoomScaleNormal="100" zoomScalePageLayoutView="110" workbookViewId="0">
      <selection activeCell="F2" sqref="F2"/>
    </sheetView>
  </sheetViews>
  <sheetFormatPr defaultColWidth="9.1796875" defaultRowHeight="10"/>
  <cols>
    <col min="1" max="1" width="6.54296875" style="15" customWidth="1"/>
    <col min="2" max="2" width="6.08984375" style="15" customWidth="1"/>
    <col min="3" max="3" width="99.6328125" style="15" customWidth="1"/>
    <col min="4" max="4" width="45.36328125" style="15" customWidth="1"/>
    <col min="5" max="5" width="17.54296875" style="15" customWidth="1"/>
    <col min="6" max="16384" width="9.1796875" style="15"/>
  </cols>
  <sheetData>
    <row r="2" spans="2:6" ht="10.5">
      <c r="B2" s="320" t="s">
        <v>63</v>
      </c>
      <c r="C2" s="320"/>
      <c r="D2" s="320"/>
      <c r="E2" s="320"/>
      <c r="F2" s="320" t="s">
        <v>1686</v>
      </c>
    </row>
    <row r="3" spans="2:6">
      <c r="B3" s="97"/>
    </row>
    <row r="4" spans="2:6">
      <c r="D4" s="559"/>
    </row>
    <row r="5" spans="2:6" ht="10.5">
      <c r="B5" s="868" t="s">
        <v>1231</v>
      </c>
      <c r="C5" s="869"/>
      <c r="D5" s="870"/>
    </row>
    <row r="6" spans="2:6" ht="20">
      <c r="B6" s="204" t="s">
        <v>200</v>
      </c>
      <c r="C6" s="57" t="s">
        <v>1260</v>
      </c>
      <c r="D6" s="1083" t="s">
        <v>1671</v>
      </c>
    </row>
    <row r="7" spans="2:6" ht="20">
      <c r="B7" s="204" t="s">
        <v>203</v>
      </c>
      <c r="C7" s="57" t="s">
        <v>1261</v>
      </c>
      <c r="D7" s="1084"/>
    </row>
    <row r="8" spans="2:6" ht="20">
      <c r="B8" s="204" t="s">
        <v>228</v>
      </c>
      <c r="C8" s="57" t="s">
        <v>1262</v>
      </c>
      <c r="D8" s="1085"/>
    </row>
    <row r="9" spans="2:6" ht="10.5">
      <c r="B9" s="868" t="s">
        <v>1236</v>
      </c>
      <c r="C9" s="869"/>
      <c r="D9" s="870"/>
    </row>
    <row r="10" spans="2:6" ht="20">
      <c r="B10" s="204" t="s">
        <v>214</v>
      </c>
      <c r="C10" s="57" t="s">
        <v>1263</v>
      </c>
      <c r="D10" s="1083" t="s">
        <v>1671</v>
      </c>
    </row>
    <row r="11" spans="2:6">
      <c r="B11" s="17" t="s">
        <v>336</v>
      </c>
      <c r="C11" s="681" t="s">
        <v>1264</v>
      </c>
      <c r="D11" s="1084"/>
    </row>
    <row r="12" spans="2:6">
      <c r="B12" s="17" t="s">
        <v>1265</v>
      </c>
      <c r="C12" s="681" t="s">
        <v>1266</v>
      </c>
      <c r="D12" s="1084"/>
    </row>
    <row r="13" spans="2:6">
      <c r="B13" s="17" t="s">
        <v>1267</v>
      </c>
      <c r="C13" s="681" t="s">
        <v>1268</v>
      </c>
      <c r="D13" s="1084"/>
    </row>
    <row r="14" spans="2:6">
      <c r="B14" s="17" t="s">
        <v>1269</v>
      </c>
      <c r="C14" s="681" t="s">
        <v>1270</v>
      </c>
      <c r="D14" s="1084"/>
    </row>
    <row r="15" spans="2:6" ht="20">
      <c r="B15" s="17" t="s">
        <v>216</v>
      </c>
      <c r="C15" s="57" t="s">
        <v>1271</v>
      </c>
      <c r="D15" s="1084"/>
    </row>
    <row r="16" spans="2:6">
      <c r="B16" s="17" t="s">
        <v>218</v>
      </c>
      <c r="C16" s="57" t="s">
        <v>1272</v>
      </c>
      <c r="D16" s="1084"/>
    </row>
    <row r="17" spans="2:4">
      <c r="B17" s="204" t="s">
        <v>221</v>
      </c>
      <c r="C17" s="57" t="s">
        <v>1273</v>
      </c>
      <c r="D17" s="1085"/>
    </row>
    <row r="18" spans="2:4" ht="10.5">
      <c r="B18" s="868" t="s">
        <v>1242</v>
      </c>
      <c r="C18" s="869"/>
      <c r="D18" s="870"/>
    </row>
    <row r="19" spans="2:4">
      <c r="B19" s="204" t="s">
        <v>288</v>
      </c>
      <c r="C19" s="57" t="s">
        <v>1274</v>
      </c>
      <c r="D19" s="1083" t="s">
        <v>1671</v>
      </c>
    </row>
    <row r="20" spans="2:4" ht="20">
      <c r="B20" s="204" t="s">
        <v>336</v>
      </c>
      <c r="C20" s="57" t="s">
        <v>1275</v>
      </c>
      <c r="D20" s="1084"/>
    </row>
    <row r="21" spans="2:4">
      <c r="B21" s="204" t="s">
        <v>1140</v>
      </c>
      <c r="C21" s="57" t="s">
        <v>1276</v>
      </c>
      <c r="D21" s="1084"/>
    </row>
    <row r="22" spans="2:4">
      <c r="B22" s="204" t="s">
        <v>1244</v>
      </c>
      <c r="C22" s="57" t="s">
        <v>1277</v>
      </c>
      <c r="D22" s="1084"/>
    </row>
    <row r="23" spans="2:4">
      <c r="B23" s="204" t="s">
        <v>1246</v>
      </c>
      <c r="C23" s="57" t="s">
        <v>1278</v>
      </c>
      <c r="D23" s="1084"/>
    </row>
    <row r="24" spans="2:4" ht="20">
      <c r="B24" s="204" t="s">
        <v>1248</v>
      </c>
      <c r="C24" s="57" t="s">
        <v>1279</v>
      </c>
      <c r="D24" s="1085"/>
    </row>
  </sheetData>
  <mergeCells count="6">
    <mergeCell ref="D6:D8"/>
    <mergeCell ref="D10:D17"/>
    <mergeCell ref="D19:D24"/>
    <mergeCell ref="B5:D5"/>
    <mergeCell ref="B9:D9"/>
    <mergeCell ref="B18:D18"/>
  </mergeCells>
  <hyperlinks>
    <hyperlink ref="F2" location="Index!A1" display="Index" xr:uid="{57008050-6F09-40EF-B237-E446CC3F204E}"/>
  </hyperlinks>
  <pageMargins left="0.70866141732283472" right="0.70866141732283472" top="0.74803149606299213" bottom="0.74803149606299213" header="0.31496062992125984" footer="0.31496062992125984"/>
  <pageSetup paperSize="9" scale="83" orientation="landscape" r:id="rId1"/>
  <headerFooter>
    <oddHeader>&amp;CEN</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E357F-263F-41E3-8572-10CB5E99D483}">
  <sheetPr>
    <tabColor theme="4"/>
    <pageSetUpPr fitToPage="1"/>
  </sheetPr>
  <dimension ref="B2:F21"/>
  <sheetViews>
    <sheetView showGridLines="0" zoomScale="90" zoomScaleNormal="90" zoomScalePageLayoutView="110" workbookViewId="0">
      <selection activeCell="D88" sqref="D88"/>
    </sheetView>
  </sheetViews>
  <sheetFormatPr defaultColWidth="9.1796875" defaultRowHeight="10"/>
  <cols>
    <col min="1" max="1" width="2.36328125" style="3" customWidth="1"/>
    <col min="2" max="2" width="9.1796875" style="3"/>
    <col min="3" max="3" width="93" style="3" bestFit="1" customWidth="1"/>
    <col min="4" max="4" width="37.81640625" style="3" customWidth="1"/>
    <col min="5" max="16384" width="9.1796875" style="3"/>
  </cols>
  <sheetData>
    <row r="2" spans="2:6" ht="10.5">
      <c r="B2" s="320" t="s">
        <v>64</v>
      </c>
      <c r="C2" s="320"/>
      <c r="D2" s="320"/>
      <c r="E2" s="320"/>
      <c r="F2" s="320" t="s">
        <v>1686</v>
      </c>
    </row>
    <row r="3" spans="2:6">
      <c r="D3" s="109"/>
    </row>
    <row r="4" spans="2:6" ht="14.5" customHeight="1">
      <c r="B4" s="868" t="s">
        <v>1236</v>
      </c>
      <c r="C4" s="869"/>
      <c r="D4" s="870"/>
    </row>
    <row r="5" spans="2:6" ht="20">
      <c r="B5" s="204" t="s">
        <v>200</v>
      </c>
      <c r="C5" s="57" t="s">
        <v>1280</v>
      </c>
      <c r="D5" s="960" t="s">
        <v>1671</v>
      </c>
    </row>
    <row r="6" spans="2:6">
      <c r="B6" s="204" t="s">
        <v>203</v>
      </c>
      <c r="C6" s="57" t="s">
        <v>1281</v>
      </c>
      <c r="D6" s="981"/>
    </row>
    <row r="7" spans="2:6">
      <c r="B7" s="204" t="s">
        <v>228</v>
      </c>
      <c r="C7" s="57" t="s">
        <v>1282</v>
      </c>
      <c r="D7" s="981"/>
    </row>
    <row r="8" spans="2:6">
      <c r="B8" s="111" t="s">
        <v>336</v>
      </c>
      <c r="C8" s="683" t="s">
        <v>1283</v>
      </c>
      <c r="D8" s="981"/>
    </row>
    <row r="9" spans="2:6">
      <c r="B9" s="111" t="s">
        <v>1265</v>
      </c>
      <c r="C9" s="683" t="s">
        <v>1284</v>
      </c>
      <c r="D9" s="981"/>
    </row>
    <row r="10" spans="2:6">
      <c r="B10" s="111" t="s">
        <v>1267</v>
      </c>
      <c r="C10" s="683" t="s">
        <v>1285</v>
      </c>
      <c r="D10" s="981"/>
    </row>
    <row r="11" spans="2:6">
      <c r="B11" s="111" t="s">
        <v>1269</v>
      </c>
      <c r="C11" s="683" t="s">
        <v>1286</v>
      </c>
      <c r="D11" s="981"/>
    </row>
    <row r="12" spans="2:6">
      <c r="B12" s="111" t="s">
        <v>1287</v>
      </c>
      <c r="C12" s="683" t="s">
        <v>1288</v>
      </c>
      <c r="D12" s="981"/>
    </row>
    <row r="13" spans="2:6">
      <c r="B13" s="111" t="s">
        <v>1289</v>
      </c>
      <c r="C13" s="683" t="s">
        <v>1290</v>
      </c>
      <c r="D13" s="961"/>
    </row>
    <row r="14" spans="2:6" ht="14.5" customHeight="1">
      <c r="B14" s="868" t="s">
        <v>1242</v>
      </c>
      <c r="C14" s="869"/>
      <c r="D14" s="870"/>
    </row>
    <row r="15" spans="2:6">
      <c r="B15" s="111" t="s">
        <v>214</v>
      </c>
      <c r="C15" s="57" t="s">
        <v>1291</v>
      </c>
      <c r="D15" s="960" t="s">
        <v>1671</v>
      </c>
    </row>
    <row r="16" spans="2:6">
      <c r="B16" s="111" t="s">
        <v>336</v>
      </c>
      <c r="C16" s="683" t="s">
        <v>1283</v>
      </c>
      <c r="D16" s="981"/>
    </row>
    <row r="17" spans="2:4">
      <c r="B17" s="111" t="s">
        <v>1265</v>
      </c>
      <c r="C17" s="683" t="s">
        <v>1284</v>
      </c>
      <c r="D17" s="981"/>
    </row>
    <row r="18" spans="2:4">
      <c r="B18" s="111" t="s">
        <v>1267</v>
      </c>
      <c r="C18" s="683" t="s">
        <v>1285</v>
      </c>
      <c r="D18" s="981"/>
    </row>
    <row r="19" spans="2:4">
      <c r="B19" s="111" t="s">
        <v>1269</v>
      </c>
      <c r="C19" s="683" t="s">
        <v>1286</v>
      </c>
      <c r="D19" s="981"/>
    </row>
    <row r="20" spans="2:4">
      <c r="B20" s="111" t="s">
        <v>1287</v>
      </c>
      <c r="C20" s="683" t="s">
        <v>1288</v>
      </c>
      <c r="D20" s="981"/>
    </row>
    <row r="21" spans="2:4">
      <c r="B21" s="111" t="s">
        <v>1289</v>
      </c>
      <c r="C21" s="683" t="s">
        <v>1290</v>
      </c>
      <c r="D21" s="961"/>
    </row>
  </sheetData>
  <mergeCells count="4">
    <mergeCell ref="D15:D21"/>
    <mergeCell ref="D5:D13"/>
    <mergeCell ref="B4:D4"/>
    <mergeCell ref="B14:D14"/>
  </mergeCells>
  <hyperlinks>
    <hyperlink ref="F2" location="Index!A1" display="Index" xr:uid="{5559556C-869A-4046-B9B5-3A1F1C337192}"/>
  </hyperlinks>
  <pageMargins left="0.70866141732283472" right="0.70866141732283472" top="0.74803149606299213" bottom="0.74803149606299213" header="0.31496062992125984" footer="0.31496062992125984"/>
  <pageSetup paperSize="9" scale="95" orientation="landscape" r:id="rId1"/>
  <headerFooter>
    <oddHeader>&amp;CEN</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0412-A7A3-47B2-9E94-0FFE3BF05C36}">
  <sheetPr>
    <tabColor theme="4"/>
    <pageSetUpPr fitToPage="1"/>
  </sheetPr>
  <dimension ref="A2:U64"/>
  <sheetViews>
    <sheetView zoomScale="99" zoomScaleNormal="99" workbookViewId="0">
      <selection activeCell="A68" sqref="A68"/>
    </sheetView>
  </sheetViews>
  <sheetFormatPr defaultColWidth="8.81640625" defaultRowHeight="10.5"/>
  <cols>
    <col min="1" max="1" width="2.7265625" style="686" customWidth="1"/>
    <col min="2" max="2" width="3.1796875" style="718" customWidth="1"/>
    <col min="3" max="3" width="108.26953125" style="686" customWidth="1"/>
    <col min="4" max="4" width="18.7265625" style="686" customWidth="1"/>
    <col min="5" max="5" width="29.1796875" style="686" bestFit="1" customWidth="1"/>
    <col min="6" max="6" width="16.08984375" style="686" bestFit="1" customWidth="1"/>
    <col min="7" max="7" width="17.1796875" style="686" bestFit="1" customWidth="1"/>
    <col min="8" max="8" width="15.81640625" style="686" bestFit="1" customWidth="1"/>
    <col min="9" max="9" width="16.453125" style="686" customWidth="1"/>
    <col min="10" max="10" width="18.08984375" style="686" customWidth="1"/>
    <col min="11" max="11" width="17.90625" style="686" customWidth="1"/>
    <col min="12" max="13" width="21.54296875" style="686" customWidth="1"/>
    <col min="14" max="14" width="22" style="686" bestFit="1" customWidth="1"/>
    <col min="15" max="15" width="13.54296875" style="686" customWidth="1"/>
    <col min="16" max="16" width="13.81640625" style="686" customWidth="1"/>
    <col min="17" max="17" width="15.54296875" style="686" customWidth="1"/>
    <col min="18" max="18" width="13.36328125" style="686" customWidth="1"/>
    <col min="19" max="19" width="17.453125" style="686" bestFit="1" customWidth="1"/>
    <col min="20" max="16384" width="8.81640625" style="686"/>
  </cols>
  <sheetData>
    <row r="2" spans="2:21">
      <c r="B2" s="320" t="s">
        <v>65</v>
      </c>
      <c r="C2" s="320"/>
      <c r="D2" s="320"/>
      <c r="E2" s="320"/>
      <c r="F2" s="320"/>
      <c r="G2" s="320"/>
      <c r="H2" s="320"/>
      <c r="I2" s="320"/>
      <c r="J2" s="320"/>
      <c r="K2" s="320"/>
      <c r="L2" s="320"/>
      <c r="M2" s="320"/>
      <c r="N2" s="320"/>
      <c r="O2" s="320"/>
      <c r="P2" s="320"/>
      <c r="Q2" s="320"/>
      <c r="R2" s="320"/>
      <c r="S2" s="320"/>
      <c r="T2" s="320"/>
      <c r="U2" s="320" t="s">
        <v>1686</v>
      </c>
    </row>
    <row r="4" spans="2:21" ht="76.5" customHeight="1">
      <c r="C4" s="1086" t="s">
        <v>1871</v>
      </c>
      <c r="D4" s="1090" t="s">
        <v>1789</v>
      </c>
      <c r="E4" s="1092"/>
      <c r="F4" s="1092"/>
      <c r="G4" s="1092"/>
      <c r="H4" s="1091"/>
      <c r="I4" s="1090" t="s">
        <v>1791</v>
      </c>
      <c r="J4" s="1092"/>
      <c r="K4" s="1091"/>
      <c r="L4" s="1090" t="s">
        <v>1292</v>
      </c>
      <c r="M4" s="1091"/>
      <c r="N4" s="1088" t="s">
        <v>1293</v>
      </c>
      <c r="O4" s="1088" t="s">
        <v>1294</v>
      </c>
      <c r="P4" s="1088" t="s">
        <v>1295</v>
      </c>
      <c r="Q4" s="1088" t="s">
        <v>1296</v>
      </c>
      <c r="R4" s="1088" t="s">
        <v>1297</v>
      </c>
      <c r="S4" s="1088" t="s">
        <v>1298</v>
      </c>
    </row>
    <row r="5" spans="2:21" ht="42">
      <c r="C5" s="1087"/>
      <c r="D5" s="688"/>
      <c r="E5" s="689" t="s">
        <v>1299</v>
      </c>
      <c r="F5" s="689" t="s">
        <v>1300</v>
      </c>
      <c r="G5" s="690" t="s">
        <v>1301</v>
      </c>
      <c r="H5" s="690" t="s">
        <v>1302</v>
      </c>
      <c r="I5" s="691"/>
      <c r="J5" s="689" t="s">
        <v>1303</v>
      </c>
      <c r="K5" s="689" t="s">
        <v>1302</v>
      </c>
      <c r="L5" s="692"/>
      <c r="M5" s="693" t="s">
        <v>1304</v>
      </c>
      <c r="N5" s="1089"/>
      <c r="O5" s="1089"/>
      <c r="P5" s="1089"/>
      <c r="Q5" s="1089"/>
      <c r="R5" s="1089"/>
      <c r="S5" s="1089"/>
    </row>
    <row r="6" spans="2:21">
      <c r="B6" s="687">
        <v>1</v>
      </c>
      <c r="C6" s="694" t="s">
        <v>1305</v>
      </c>
      <c r="D6" s="695">
        <v>858226.03709999996</v>
      </c>
      <c r="E6" s="684">
        <v>0</v>
      </c>
      <c r="F6" s="695">
        <v>4941.0498215678053</v>
      </c>
      <c r="G6" s="695">
        <v>63006.812180000001</v>
      </c>
      <c r="H6" s="695">
        <v>11935.075140000001</v>
      </c>
      <c r="I6" s="695">
        <v>-6257.0803900000001</v>
      </c>
      <c r="J6" s="695">
        <v>-934.45364589999997</v>
      </c>
      <c r="K6" s="695">
        <v>-2894.6438889999999</v>
      </c>
      <c r="L6" s="695">
        <v>630182.59558243467</v>
      </c>
      <c r="M6" s="695">
        <v>423029.01186796196</v>
      </c>
      <c r="N6" s="696">
        <v>0.18537000000000001</v>
      </c>
      <c r="O6" s="695">
        <v>603259.80039999995</v>
      </c>
      <c r="P6" s="695">
        <v>74425.584740000006</v>
      </c>
      <c r="Q6" s="695">
        <v>133939.24400000001</v>
      </c>
      <c r="R6" s="695">
        <v>46601.408000000003</v>
      </c>
      <c r="S6" s="697">
        <v>5.47</v>
      </c>
    </row>
    <row r="7" spans="2:21">
      <c r="B7" s="687">
        <v>2</v>
      </c>
      <c r="C7" s="698" t="s">
        <v>1306</v>
      </c>
      <c r="D7" s="699">
        <v>110999.9014</v>
      </c>
      <c r="E7" s="685">
        <v>0</v>
      </c>
      <c r="F7" s="685">
        <v>0</v>
      </c>
      <c r="G7" s="699">
        <v>865.07316279999998</v>
      </c>
      <c r="H7" s="699">
        <v>599.27980920000005</v>
      </c>
      <c r="I7" s="699">
        <v>-285.56240489999999</v>
      </c>
      <c r="J7" s="699">
        <v>-21.132789020000001</v>
      </c>
      <c r="K7" s="699">
        <v>-125.8949586</v>
      </c>
      <c r="L7" s="700">
        <v>76292.261373541449</v>
      </c>
      <c r="M7" s="700">
        <v>30974.799901924245</v>
      </c>
      <c r="N7" s="701">
        <v>0.17832799999999999</v>
      </c>
      <c r="O7" s="699">
        <v>102994.62940000001</v>
      </c>
      <c r="P7" s="699">
        <v>1673.9339299999999</v>
      </c>
      <c r="Q7" s="699">
        <v>4629.0540680000004</v>
      </c>
      <c r="R7" s="699">
        <v>1702.2839469999999</v>
      </c>
      <c r="S7" s="702">
        <v>2.7</v>
      </c>
    </row>
    <row r="8" spans="2:21">
      <c r="B8" s="687">
        <v>3</v>
      </c>
      <c r="C8" s="698" t="s">
        <v>1307</v>
      </c>
      <c r="D8" s="699">
        <v>4173.3892070000002</v>
      </c>
      <c r="E8" s="685">
        <v>0</v>
      </c>
      <c r="F8" s="685">
        <v>0</v>
      </c>
      <c r="G8" s="699">
        <v>114.319536</v>
      </c>
      <c r="H8" s="699">
        <v>0</v>
      </c>
      <c r="I8" s="699">
        <v>-13.211846</v>
      </c>
      <c r="J8" s="685">
        <v>-3.2856999999999997E-2</v>
      </c>
      <c r="K8" s="685">
        <v>0</v>
      </c>
      <c r="L8" s="700">
        <v>361.2530974620343</v>
      </c>
      <c r="M8" s="685">
        <v>0.30250207377642002</v>
      </c>
      <c r="N8" s="701">
        <v>0</v>
      </c>
      <c r="O8" s="699">
        <v>4112.3522620000003</v>
      </c>
      <c r="P8" s="699">
        <v>9.0562430000000003</v>
      </c>
      <c r="Q8" s="699">
        <v>51.980702000000001</v>
      </c>
      <c r="R8" s="685">
        <v>0</v>
      </c>
      <c r="S8" s="702">
        <v>0.59</v>
      </c>
    </row>
    <row r="9" spans="2:21">
      <c r="B9" s="687">
        <v>4</v>
      </c>
      <c r="C9" s="703" t="s">
        <v>1308</v>
      </c>
      <c r="D9" s="685">
        <v>0</v>
      </c>
      <c r="E9" s="685">
        <v>0</v>
      </c>
      <c r="F9" s="685">
        <v>0</v>
      </c>
      <c r="G9" s="685">
        <v>0</v>
      </c>
      <c r="H9" s="685">
        <v>0</v>
      </c>
      <c r="I9" s="685">
        <v>0</v>
      </c>
      <c r="J9" s="685">
        <v>0</v>
      </c>
      <c r="K9" s="685">
        <v>0</v>
      </c>
      <c r="L9" s="685">
        <v>0</v>
      </c>
      <c r="M9" s="685">
        <v>0</v>
      </c>
      <c r="N9" s="701">
        <v>0</v>
      </c>
      <c r="O9" s="685">
        <v>0</v>
      </c>
      <c r="P9" s="685">
        <v>0</v>
      </c>
      <c r="Q9" s="685">
        <v>0</v>
      </c>
      <c r="R9" s="685">
        <v>0</v>
      </c>
      <c r="S9" s="702">
        <v>0</v>
      </c>
    </row>
    <row r="10" spans="2:21">
      <c r="B10" s="687">
        <v>5</v>
      </c>
      <c r="C10" s="703" t="s">
        <v>1309</v>
      </c>
      <c r="D10" s="685">
        <v>0</v>
      </c>
      <c r="E10" s="685">
        <v>0</v>
      </c>
      <c r="F10" s="685">
        <v>0</v>
      </c>
      <c r="G10" s="685">
        <v>0</v>
      </c>
      <c r="H10" s="685">
        <v>0</v>
      </c>
      <c r="I10" s="685">
        <v>0</v>
      </c>
      <c r="J10" s="685">
        <v>0</v>
      </c>
      <c r="K10" s="685">
        <v>0</v>
      </c>
      <c r="L10" s="685">
        <v>0</v>
      </c>
      <c r="M10" s="685">
        <v>0</v>
      </c>
      <c r="N10" s="701">
        <v>0</v>
      </c>
      <c r="O10" s="685">
        <v>0</v>
      </c>
      <c r="P10" s="685">
        <v>0</v>
      </c>
      <c r="Q10" s="685">
        <v>0</v>
      </c>
      <c r="R10" s="685">
        <v>0</v>
      </c>
      <c r="S10" s="702">
        <v>0</v>
      </c>
    </row>
    <row r="11" spans="2:21">
      <c r="B11" s="687">
        <v>6</v>
      </c>
      <c r="C11" s="703" t="s">
        <v>1310</v>
      </c>
      <c r="D11" s="699">
        <v>3859.8350289999998</v>
      </c>
      <c r="E11" s="685">
        <v>0</v>
      </c>
      <c r="F11" s="685">
        <v>0</v>
      </c>
      <c r="G11" s="699">
        <v>0</v>
      </c>
      <c r="H11" s="699">
        <v>0</v>
      </c>
      <c r="I11" s="699">
        <v>-3.6195719460000002</v>
      </c>
      <c r="J11" s="685">
        <v>0</v>
      </c>
      <c r="K11" s="685">
        <v>0</v>
      </c>
      <c r="L11" s="685">
        <v>0</v>
      </c>
      <c r="M11" s="685">
        <v>0</v>
      </c>
      <c r="N11" s="701">
        <v>0</v>
      </c>
      <c r="O11" s="699">
        <v>3859.8350289999998</v>
      </c>
      <c r="P11" s="685">
        <v>0</v>
      </c>
      <c r="Q11" s="685">
        <v>0</v>
      </c>
      <c r="R11" s="685">
        <v>0</v>
      </c>
      <c r="S11" s="702">
        <v>0.37</v>
      </c>
    </row>
    <row r="12" spans="2:21">
      <c r="B12" s="687">
        <v>7</v>
      </c>
      <c r="C12" s="703" t="s">
        <v>1311</v>
      </c>
      <c r="D12" s="699">
        <v>313.5541776</v>
      </c>
      <c r="E12" s="685">
        <v>0</v>
      </c>
      <c r="F12" s="685">
        <v>0</v>
      </c>
      <c r="G12" s="699">
        <v>114.319536</v>
      </c>
      <c r="H12" s="699">
        <v>0</v>
      </c>
      <c r="I12" s="699">
        <v>-9.5922736880000006</v>
      </c>
      <c r="J12" s="685">
        <v>-3.2857192E-2</v>
      </c>
      <c r="K12" s="685">
        <v>0</v>
      </c>
      <c r="L12" s="700">
        <v>361.2530974620343</v>
      </c>
      <c r="M12" s="685">
        <v>0.30250207377642002</v>
      </c>
      <c r="N12" s="701">
        <v>0</v>
      </c>
      <c r="O12" s="699">
        <v>252.51723290000001</v>
      </c>
      <c r="P12" s="699">
        <v>9.0562430020000004</v>
      </c>
      <c r="Q12" s="699">
        <v>51.980701639999999</v>
      </c>
      <c r="R12" s="685">
        <v>0</v>
      </c>
      <c r="S12" s="702">
        <v>3.3</v>
      </c>
    </row>
    <row r="13" spans="2:21">
      <c r="B13" s="687">
        <v>8</v>
      </c>
      <c r="C13" s="703" t="s">
        <v>1312</v>
      </c>
      <c r="D13" s="685">
        <v>0</v>
      </c>
      <c r="E13" s="685">
        <v>0</v>
      </c>
      <c r="F13" s="685">
        <v>0</v>
      </c>
      <c r="G13" s="685">
        <v>0</v>
      </c>
      <c r="H13" s="685">
        <v>0</v>
      </c>
      <c r="I13" s="685">
        <v>0</v>
      </c>
      <c r="J13" s="685">
        <v>0</v>
      </c>
      <c r="K13" s="685">
        <v>0</v>
      </c>
      <c r="L13" s="685">
        <v>0</v>
      </c>
      <c r="M13" s="685">
        <v>0</v>
      </c>
      <c r="N13" s="701">
        <v>0</v>
      </c>
      <c r="O13" s="685">
        <v>0</v>
      </c>
      <c r="P13" s="685">
        <v>0</v>
      </c>
      <c r="Q13" s="685">
        <v>0</v>
      </c>
      <c r="R13" s="685">
        <v>0</v>
      </c>
      <c r="S13" s="702">
        <v>0</v>
      </c>
    </row>
    <row r="14" spans="2:21">
      <c r="B14" s="687">
        <v>9</v>
      </c>
      <c r="C14" s="698" t="s">
        <v>1313</v>
      </c>
      <c r="D14" s="699">
        <v>129621.7559</v>
      </c>
      <c r="E14" s="685">
        <v>0</v>
      </c>
      <c r="F14" s="685">
        <v>4.0999517494037399</v>
      </c>
      <c r="G14" s="699">
        <v>13599.64524</v>
      </c>
      <c r="H14" s="699">
        <v>3540.3521000000001</v>
      </c>
      <c r="I14" s="699">
        <v>-1112.237437</v>
      </c>
      <c r="J14" s="699">
        <v>-120.427584</v>
      </c>
      <c r="K14" s="699">
        <v>-858.17484999999999</v>
      </c>
      <c r="L14" s="700">
        <v>99709.934977194149</v>
      </c>
      <c r="M14" s="700">
        <v>32884.697399653465</v>
      </c>
      <c r="N14" s="701">
        <v>0.18787699999999999</v>
      </c>
      <c r="O14" s="699">
        <v>107832.2482</v>
      </c>
      <c r="P14" s="699">
        <v>16375.290569999999</v>
      </c>
      <c r="Q14" s="699">
        <v>3352.4531910000001</v>
      </c>
      <c r="R14" s="699">
        <v>2061.7639840000002</v>
      </c>
      <c r="S14" s="702">
        <v>2.75</v>
      </c>
    </row>
    <row r="15" spans="2:21">
      <c r="B15" s="687">
        <v>10</v>
      </c>
      <c r="C15" s="703" t="s">
        <v>1314</v>
      </c>
      <c r="D15" s="699">
        <v>95436.292100000006</v>
      </c>
      <c r="E15" s="685">
        <v>0</v>
      </c>
      <c r="F15" s="685">
        <v>4.0999517494037399</v>
      </c>
      <c r="G15" s="699">
        <v>409.15633389999999</v>
      </c>
      <c r="H15" s="699">
        <v>1688.6806120000001</v>
      </c>
      <c r="I15" s="699">
        <v>-347.2759752</v>
      </c>
      <c r="J15" s="699">
        <v>-4.5857432500000002</v>
      </c>
      <c r="K15" s="699">
        <v>-268.43424520000002</v>
      </c>
      <c r="L15" s="700">
        <v>72050.481267947645</v>
      </c>
      <c r="M15" s="700">
        <v>25303.237595220555</v>
      </c>
      <c r="N15" s="701">
        <v>9.8826999999999998E-2</v>
      </c>
      <c r="O15" s="699">
        <v>87597.854139999996</v>
      </c>
      <c r="P15" s="699">
        <v>6140.7328319999997</v>
      </c>
      <c r="Q15" s="699">
        <v>1287.598956</v>
      </c>
      <c r="R15" s="699">
        <v>410.10616690000001</v>
      </c>
      <c r="S15" s="702">
        <v>2.12</v>
      </c>
    </row>
    <row r="16" spans="2:21">
      <c r="B16" s="687">
        <v>11</v>
      </c>
      <c r="C16" s="703" t="s">
        <v>1315</v>
      </c>
      <c r="D16" s="699">
        <v>115.5155828</v>
      </c>
      <c r="E16" s="685">
        <v>0</v>
      </c>
      <c r="F16" s="685">
        <v>0</v>
      </c>
      <c r="G16" s="699">
        <v>3.692769057</v>
      </c>
      <c r="H16" s="699">
        <v>0</v>
      </c>
      <c r="I16" s="699">
        <v>-1.1101322119999999</v>
      </c>
      <c r="J16" s="685">
        <v>-0.182939506</v>
      </c>
      <c r="K16" s="685">
        <v>0</v>
      </c>
      <c r="L16" s="700">
        <v>73.693622145289311</v>
      </c>
      <c r="M16" s="700">
        <v>62.624429481724846</v>
      </c>
      <c r="N16" s="701">
        <v>0</v>
      </c>
      <c r="O16" s="699">
        <v>59.806595790000003</v>
      </c>
      <c r="P16" s="699">
        <v>5.6968847350000003</v>
      </c>
      <c r="Q16" s="699">
        <v>44.465843100000001</v>
      </c>
      <c r="R16" s="699">
        <v>5.5462592260000001</v>
      </c>
      <c r="S16" s="702">
        <v>8.77</v>
      </c>
    </row>
    <row r="17" spans="2:19">
      <c r="B17" s="687">
        <v>12</v>
      </c>
      <c r="C17" s="703" t="s">
        <v>1316</v>
      </c>
      <c r="D17" s="685">
        <v>0</v>
      </c>
      <c r="E17" s="685">
        <v>0</v>
      </c>
      <c r="F17" s="685">
        <v>0</v>
      </c>
      <c r="G17" s="685">
        <v>0</v>
      </c>
      <c r="H17" s="685">
        <v>0</v>
      </c>
      <c r="I17" s="685">
        <v>0</v>
      </c>
      <c r="J17" s="685">
        <v>0</v>
      </c>
      <c r="K17" s="685">
        <v>0</v>
      </c>
      <c r="L17" s="685">
        <v>0</v>
      </c>
      <c r="M17" s="685">
        <v>0</v>
      </c>
      <c r="N17" s="701">
        <v>0</v>
      </c>
      <c r="O17" s="685">
        <v>0</v>
      </c>
      <c r="P17" s="685">
        <v>0</v>
      </c>
      <c r="Q17" s="685">
        <v>0</v>
      </c>
      <c r="R17" s="685">
        <v>0</v>
      </c>
      <c r="S17" s="702">
        <v>0</v>
      </c>
    </row>
    <row r="18" spans="2:19">
      <c r="B18" s="687">
        <v>13</v>
      </c>
      <c r="C18" s="703" t="s">
        <v>1317</v>
      </c>
      <c r="D18" s="699">
        <v>1072.8776909999999</v>
      </c>
      <c r="E18" s="685">
        <v>0</v>
      </c>
      <c r="F18" s="685">
        <v>0</v>
      </c>
      <c r="G18" s="699">
        <v>60.256753439999997</v>
      </c>
      <c r="H18" s="699">
        <v>923.98081999999999</v>
      </c>
      <c r="I18" s="699">
        <v>-22.743011549999999</v>
      </c>
      <c r="J18" s="699">
        <v>-0.98792643199999997</v>
      </c>
      <c r="K18" s="699">
        <v>-21.51749006</v>
      </c>
      <c r="L18" s="700">
        <v>187.77952276745211</v>
      </c>
      <c r="M18" s="700">
        <v>11.656876655909121</v>
      </c>
      <c r="N18" s="701">
        <v>1.5E-5</v>
      </c>
      <c r="O18" s="699">
        <v>746.60597270000005</v>
      </c>
      <c r="P18" s="699">
        <v>56.502065049999999</v>
      </c>
      <c r="Q18" s="699">
        <v>269.76965300000001</v>
      </c>
      <c r="R18" s="685">
        <v>0</v>
      </c>
      <c r="S18" s="702">
        <v>4.6500000000000004</v>
      </c>
    </row>
    <row r="19" spans="2:19">
      <c r="B19" s="687">
        <v>14</v>
      </c>
      <c r="C19" s="703" t="s">
        <v>1318</v>
      </c>
      <c r="D19" s="699">
        <v>166.3382221</v>
      </c>
      <c r="E19" s="685">
        <v>0</v>
      </c>
      <c r="F19" s="685">
        <v>0</v>
      </c>
      <c r="G19" s="699">
        <v>2.4121730000000001E-3</v>
      </c>
      <c r="H19" s="699">
        <v>0</v>
      </c>
      <c r="I19" s="685">
        <v>-0.174620726</v>
      </c>
      <c r="J19" s="685">
        <v>-1.55196E-4</v>
      </c>
      <c r="K19" s="685">
        <v>0</v>
      </c>
      <c r="L19" s="700">
        <v>174.95474020937118</v>
      </c>
      <c r="M19" s="700">
        <v>171.6987283958004</v>
      </c>
      <c r="N19" s="701">
        <v>0</v>
      </c>
      <c r="O19" s="699">
        <v>86.233535200000006</v>
      </c>
      <c r="P19" s="699">
        <v>12.47902238</v>
      </c>
      <c r="Q19" s="699">
        <v>11.396485269999999</v>
      </c>
      <c r="R19" s="699">
        <v>56.229179209999998</v>
      </c>
      <c r="S19" s="702">
        <v>9.31</v>
      </c>
    </row>
    <row r="20" spans="2:19">
      <c r="B20" s="687">
        <v>15</v>
      </c>
      <c r="C20" s="703" t="s">
        <v>1319</v>
      </c>
      <c r="D20" s="685">
        <v>0.206592778</v>
      </c>
      <c r="E20" s="685">
        <v>0</v>
      </c>
      <c r="F20" s="685">
        <v>0</v>
      </c>
      <c r="G20" s="685">
        <v>0</v>
      </c>
      <c r="H20" s="685">
        <v>0</v>
      </c>
      <c r="I20" s="685">
        <v>-1.2762730000000001E-3</v>
      </c>
      <c r="J20" s="685">
        <v>0</v>
      </c>
      <c r="K20" s="685">
        <v>0</v>
      </c>
      <c r="L20" s="685">
        <v>7.3097962715339998E-2</v>
      </c>
      <c r="M20" s="685">
        <v>7.2517598178230003E-2</v>
      </c>
      <c r="N20" s="701">
        <v>0</v>
      </c>
      <c r="O20" s="699">
        <v>0.206592778</v>
      </c>
      <c r="P20" s="685">
        <v>0</v>
      </c>
      <c r="Q20" s="685">
        <v>0</v>
      </c>
      <c r="R20" s="685">
        <v>0</v>
      </c>
      <c r="S20" s="702">
        <v>2.25</v>
      </c>
    </row>
    <row r="21" spans="2:19">
      <c r="B21" s="687">
        <v>16</v>
      </c>
      <c r="C21" s="703" t="s">
        <v>1320</v>
      </c>
      <c r="D21" s="699">
        <v>262.0259916</v>
      </c>
      <c r="E21" s="685">
        <v>0</v>
      </c>
      <c r="F21" s="685">
        <v>0</v>
      </c>
      <c r="G21" s="699">
        <v>3.773535511</v>
      </c>
      <c r="H21" s="699">
        <v>40.876233740000004</v>
      </c>
      <c r="I21" s="699">
        <v>-7.2978905019999996</v>
      </c>
      <c r="J21" s="685">
        <v>-0.17951853800000001</v>
      </c>
      <c r="K21" s="699">
        <v>-5.6689429970000003</v>
      </c>
      <c r="L21" s="700">
        <v>727.1160145595378</v>
      </c>
      <c r="M21" s="700">
        <v>678.38278356926514</v>
      </c>
      <c r="N21" s="701">
        <v>0</v>
      </c>
      <c r="O21" s="699">
        <v>44.244233319999999</v>
      </c>
      <c r="P21" s="699">
        <v>19.04521239</v>
      </c>
      <c r="Q21" s="699">
        <v>191.59626209999999</v>
      </c>
      <c r="R21" s="699">
        <v>7.1402838060000002</v>
      </c>
      <c r="S21" s="702">
        <v>13.38</v>
      </c>
    </row>
    <row r="22" spans="2:19">
      <c r="B22" s="687">
        <v>17</v>
      </c>
      <c r="C22" s="703" t="s">
        <v>1321</v>
      </c>
      <c r="D22" s="699">
        <v>30.688383120000001</v>
      </c>
      <c r="E22" s="685">
        <v>0</v>
      </c>
      <c r="F22" s="685">
        <v>0</v>
      </c>
      <c r="G22" s="699">
        <v>0</v>
      </c>
      <c r="H22" s="699">
        <v>0</v>
      </c>
      <c r="I22" s="685">
        <v>-0.22812233800000001</v>
      </c>
      <c r="J22" s="685">
        <v>0</v>
      </c>
      <c r="K22" s="685">
        <v>0</v>
      </c>
      <c r="L22" s="685">
        <v>6.0739705059000004E-4</v>
      </c>
      <c r="M22" s="685">
        <v>0</v>
      </c>
      <c r="N22" s="701">
        <v>0</v>
      </c>
      <c r="O22" s="699">
        <v>30.688383120000001</v>
      </c>
      <c r="P22" s="685">
        <v>0</v>
      </c>
      <c r="Q22" s="685">
        <v>0</v>
      </c>
      <c r="R22" s="685">
        <v>0</v>
      </c>
      <c r="S22" s="702">
        <v>1.71</v>
      </c>
    </row>
    <row r="23" spans="2:19">
      <c r="B23" s="687">
        <v>18</v>
      </c>
      <c r="C23" s="703" t="s">
        <v>1322</v>
      </c>
      <c r="D23" s="699">
        <v>182.8514692</v>
      </c>
      <c r="E23" s="685">
        <v>0</v>
      </c>
      <c r="F23" s="685">
        <v>0</v>
      </c>
      <c r="G23" s="699">
        <v>0.60186211099999998</v>
      </c>
      <c r="H23" s="699">
        <v>0</v>
      </c>
      <c r="I23" s="685">
        <v>-0.490556361</v>
      </c>
      <c r="J23" s="685">
        <v>-3.4219399999999998E-4</v>
      </c>
      <c r="K23" s="685">
        <v>0</v>
      </c>
      <c r="L23" s="700">
        <v>469.93082901364602</v>
      </c>
      <c r="M23" s="700">
        <v>424.15073260513702</v>
      </c>
      <c r="N23" s="701">
        <v>0</v>
      </c>
      <c r="O23" s="699">
        <v>125.2553415</v>
      </c>
      <c r="P23" s="699">
        <v>2.610986289</v>
      </c>
      <c r="Q23" s="699">
        <v>12.51988731</v>
      </c>
      <c r="R23" s="699">
        <v>42.465254119999997</v>
      </c>
      <c r="S23" s="702">
        <v>7.74</v>
      </c>
    </row>
    <row r="24" spans="2:19">
      <c r="B24" s="687">
        <v>19</v>
      </c>
      <c r="C24" s="703" t="s">
        <v>1323</v>
      </c>
      <c r="D24" s="699">
        <v>31.095596889999999</v>
      </c>
      <c r="E24" s="685">
        <v>0</v>
      </c>
      <c r="F24" s="685">
        <v>0</v>
      </c>
      <c r="G24" s="699">
        <v>0</v>
      </c>
      <c r="H24" s="699">
        <v>31.095596889999999</v>
      </c>
      <c r="I24" s="699">
        <v>-3.1156314200000002</v>
      </c>
      <c r="J24" s="685">
        <v>0</v>
      </c>
      <c r="K24" s="699">
        <v>-3.1156314200000002</v>
      </c>
      <c r="L24" s="700">
        <v>7.4121471306281501</v>
      </c>
      <c r="M24" s="700">
        <v>2.47071571020938</v>
      </c>
      <c r="N24" s="701">
        <v>0</v>
      </c>
      <c r="O24" s="699">
        <v>31.095596889999999</v>
      </c>
      <c r="P24" s="685">
        <v>0</v>
      </c>
      <c r="Q24" s="685">
        <v>0</v>
      </c>
      <c r="R24" s="685">
        <v>0</v>
      </c>
      <c r="S24" s="702">
        <v>0</v>
      </c>
    </row>
    <row r="25" spans="2:19">
      <c r="B25" s="687">
        <v>20</v>
      </c>
      <c r="C25" s="703" t="s">
        <v>1324</v>
      </c>
      <c r="D25" s="699">
        <v>212.45368099999999</v>
      </c>
      <c r="E25" s="685">
        <v>0</v>
      </c>
      <c r="F25" s="685">
        <v>0</v>
      </c>
      <c r="G25" s="699">
        <v>13.1411467</v>
      </c>
      <c r="H25" s="699">
        <v>0</v>
      </c>
      <c r="I25" s="699">
        <v>-1.7027065400000001</v>
      </c>
      <c r="J25" s="699">
        <v>-1.030199139</v>
      </c>
      <c r="K25" s="685">
        <v>0</v>
      </c>
      <c r="L25" s="700">
        <v>15.011491235778379</v>
      </c>
      <c r="M25" s="700">
        <v>4.4568479512722297</v>
      </c>
      <c r="N25" s="701">
        <v>0</v>
      </c>
      <c r="O25" s="699">
        <v>155.44999110000001</v>
      </c>
      <c r="P25" s="699">
        <v>20.608102200000001</v>
      </c>
      <c r="Q25" s="699">
        <v>36.3955877</v>
      </c>
      <c r="R25" s="685">
        <v>0</v>
      </c>
      <c r="S25" s="702">
        <v>3.75</v>
      </c>
    </row>
    <row r="26" spans="2:19">
      <c r="B26" s="687">
        <v>21</v>
      </c>
      <c r="C26" s="703" t="s">
        <v>1325</v>
      </c>
      <c r="D26" s="699">
        <v>5979.1555760000001</v>
      </c>
      <c r="E26" s="685">
        <v>0</v>
      </c>
      <c r="F26" s="685">
        <v>0</v>
      </c>
      <c r="G26" s="699">
        <v>5053.1595930000003</v>
      </c>
      <c r="H26" s="699">
        <v>0</v>
      </c>
      <c r="I26" s="699">
        <v>-78.51910316</v>
      </c>
      <c r="J26" s="699">
        <v>-53.315468600000003</v>
      </c>
      <c r="K26" s="685">
        <v>0</v>
      </c>
      <c r="L26" s="700">
        <v>20.304564730861401</v>
      </c>
      <c r="M26" s="700">
        <v>12.1220192137492</v>
      </c>
      <c r="N26" s="701">
        <v>0.87304000000000004</v>
      </c>
      <c r="O26" s="699">
        <v>3713.5586499999999</v>
      </c>
      <c r="P26" s="699">
        <v>2265.5969260000002</v>
      </c>
      <c r="Q26" s="685">
        <v>0</v>
      </c>
      <c r="R26" s="685">
        <v>0</v>
      </c>
      <c r="S26" s="702">
        <v>3.75</v>
      </c>
    </row>
    <row r="27" spans="2:19">
      <c r="B27" s="687">
        <v>22</v>
      </c>
      <c r="C27" s="703" t="s">
        <v>1326</v>
      </c>
      <c r="D27" s="699">
        <v>12121.97445</v>
      </c>
      <c r="E27" s="685">
        <v>0</v>
      </c>
      <c r="F27" s="685">
        <v>0</v>
      </c>
      <c r="G27" s="699">
        <v>2.0001469999999999E-3</v>
      </c>
      <c r="H27" s="699">
        <v>0</v>
      </c>
      <c r="I27" s="699">
        <v>-6.8442460629999999</v>
      </c>
      <c r="J27" s="685">
        <v>-8.2994100000000006E-5</v>
      </c>
      <c r="K27" s="685">
        <v>0</v>
      </c>
      <c r="L27" s="700">
        <v>5620.9791607176412</v>
      </c>
      <c r="M27" s="700">
        <v>650.41774467476841</v>
      </c>
      <c r="N27" s="701">
        <v>0.99263900000000005</v>
      </c>
      <c r="O27" s="699">
        <v>4972.1598670000003</v>
      </c>
      <c r="P27" s="699">
        <v>7086.7300779999996</v>
      </c>
      <c r="Q27" s="699">
        <v>3.0131878259999998</v>
      </c>
      <c r="R27" s="699">
        <v>60.071322039999998</v>
      </c>
      <c r="S27" s="702">
        <v>4.5199999999999996</v>
      </c>
    </row>
    <row r="28" spans="2:19">
      <c r="B28" s="687">
        <v>23</v>
      </c>
      <c r="C28" s="703" t="s">
        <v>1327</v>
      </c>
      <c r="D28" s="699">
        <v>353.19048309999999</v>
      </c>
      <c r="E28" s="685">
        <v>0</v>
      </c>
      <c r="F28" s="685">
        <v>0</v>
      </c>
      <c r="G28" s="699">
        <v>43.284706589999999</v>
      </c>
      <c r="H28" s="699">
        <v>0</v>
      </c>
      <c r="I28" s="699">
        <v>-2.0688243100000001</v>
      </c>
      <c r="J28" s="699">
        <v>-0.59395216100000003</v>
      </c>
      <c r="K28" s="685">
        <v>0</v>
      </c>
      <c r="L28" s="700">
        <v>1031.2417728301737</v>
      </c>
      <c r="M28" s="700">
        <v>744.3048801084667</v>
      </c>
      <c r="N28" s="701">
        <v>0</v>
      </c>
      <c r="O28" s="699">
        <v>64.358380940000004</v>
      </c>
      <c r="P28" s="699">
        <v>180.4474945</v>
      </c>
      <c r="Q28" s="699">
        <v>108.3846077</v>
      </c>
      <c r="R28" s="685">
        <v>0</v>
      </c>
      <c r="S28" s="702">
        <v>8.66</v>
      </c>
    </row>
    <row r="29" spans="2:19">
      <c r="B29" s="687">
        <v>24</v>
      </c>
      <c r="C29" s="703" t="s">
        <v>1328</v>
      </c>
      <c r="D29" s="699">
        <v>8009.3591479999995</v>
      </c>
      <c r="E29" s="685">
        <v>0</v>
      </c>
      <c r="F29" s="685">
        <v>0</v>
      </c>
      <c r="G29" s="699">
        <v>7663.8933219999999</v>
      </c>
      <c r="H29" s="699">
        <v>0</v>
      </c>
      <c r="I29" s="699">
        <v>-7.5352569679999997</v>
      </c>
      <c r="J29" s="699">
        <v>-1.698323381</v>
      </c>
      <c r="K29" s="685">
        <v>0</v>
      </c>
      <c r="L29" s="700">
        <v>13808.255884741789</v>
      </c>
      <c r="M29" s="700">
        <v>13.056629042379981</v>
      </c>
      <c r="N29" s="701">
        <v>9.5699999999999995E-4</v>
      </c>
      <c r="O29" s="699">
        <v>7926.0601100000003</v>
      </c>
      <c r="P29" s="699">
        <v>43.431791390000001</v>
      </c>
      <c r="Q29" s="699">
        <v>39.86724598</v>
      </c>
      <c r="R29" s="685">
        <v>0</v>
      </c>
      <c r="S29" s="702">
        <v>0.28000000000000003</v>
      </c>
    </row>
    <row r="30" spans="2:19">
      <c r="B30" s="687">
        <v>25</v>
      </c>
      <c r="C30" s="703" t="s">
        <v>1329</v>
      </c>
      <c r="D30" s="699">
        <v>1298.807325</v>
      </c>
      <c r="E30" s="685">
        <v>0</v>
      </c>
      <c r="F30" s="685">
        <v>0</v>
      </c>
      <c r="G30" s="699">
        <v>119.4369532</v>
      </c>
      <c r="H30" s="699">
        <v>68.206624509999997</v>
      </c>
      <c r="I30" s="699">
        <v>-14.464881139999999</v>
      </c>
      <c r="J30" s="699">
        <v>-4.0765826550000002</v>
      </c>
      <c r="K30" s="699">
        <v>-7.5487708619999996</v>
      </c>
      <c r="L30" s="700">
        <v>313.62139183762588</v>
      </c>
      <c r="M30" s="700">
        <v>133.15000484758059</v>
      </c>
      <c r="N30" s="701">
        <v>1.4E-5</v>
      </c>
      <c r="O30" s="699">
        <v>369.90732750000001</v>
      </c>
      <c r="P30" s="699">
        <v>180.9186857</v>
      </c>
      <c r="Q30" s="699">
        <v>609.40947619999997</v>
      </c>
      <c r="R30" s="699">
        <v>138.5718358</v>
      </c>
      <c r="S30" s="702">
        <v>11.34</v>
      </c>
    </row>
    <row r="31" spans="2:19">
      <c r="B31" s="687">
        <v>26</v>
      </c>
      <c r="C31" s="703" t="s">
        <v>1330</v>
      </c>
      <c r="D31" s="699">
        <v>17.90742096</v>
      </c>
      <c r="E31" s="685">
        <v>0</v>
      </c>
      <c r="F31" s="685">
        <v>0</v>
      </c>
      <c r="G31" s="699">
        <v>0</v>
      </c>
      <c r="H31" s="699">
        <v>0</v>
      </c>
      <c r="I31" s="685">
        <v>-3.6396237999999997E-2</v>
      </c>
      <c r="J31" s="685">
        <v>0</v>
      </c>
      <c r="K31" s="685">
        <v>0</v>
      </c>
      <c r="L31" s="700">
        <v>14.614768537107199</v>
      </c>
      <c r="M31" s="700">
        <v>14.614660269136699</v>
      </c>
      <c r="N31" s="701">
        <v>0</v>
      </c>
      <c r="O31" s="699">
        <v>0.80775770599999996</v>
      </c>
      <c r="P31" s="699">
        <v>17.099663249999999</v>
      </c>
      <c r="Q31" s="685">
        <v>0</v>
      </c>
      <c r="R31" s="685">
        <v>0</v>
      </c>
      <c r="S31" s="702">
        <v>5.89</v>
      </c>
    </row>
    <row r="32" spans="2:19">
      <c r="B32" s="687">
        <v>27</v>
      </c>
      <c r="C32" s="703" t="s">
        <v>1331</v>
      </c>
      <c r="D32" s="699">
        <v>29.011648690000001</v>
      </c>
      <c r="E32" s="685">
        <v>0</v>
      </c>
      <c r="F32" s="685">
        <v>0</v>
      </c>
      <c r="G32" s="699">
        <v>27.796549580000001</v>
      </c>
      <c r="H32" s="699">
        <v>0</v>
      </c>
      <c r="I32" s="685">
        <v>-4.7497470000000003E-3</v>
      </c>
      <c r="J32" s="685">
        <v>-3.211663E-3</v>
      </c>
      <c r="K32" s="685">
        <v>0</v>
      </c>
      <c r="L32" s="700">
        <v>159.85927588643301</v>
      </c>
      <c r="M32" s="700">
        <v>157.588361509268</v>
      </c>
      <c r="N32" s="701">
        <v>0</v>
      </c>
      <c r="O32" s="699">
        <v>29.011648690000001</v>
      </c>
      <c r="P32" s="685">
        <v>0</v>
      </c>
      <c r="Q32" s="685">
        <v>0</v>
      </c>
      <c r="R32" s="685">
        <v>0</v>
      </c>
      <c r="S32" s="702">
        <v>0.08</v>
      </c>
    </row>
    <row r="33" spans="2:19">
      <c r="B33" s="687">
        <v>28</v>
      </c>
      <c r="C33" s="703" t="s">
        <v>1332</v>
      </c>
      <c r="D33" s="699">
        <v>289.01498859999998</v>
      </c>
      <c r="E33" s="685">
        <v>0</v>
      </c>
      <c r="F33" s="685">
        <v>0</v>
      </c>
      <c r="G33" s="699">
        <v>164.99482130000001</v>
      </c>
      <c r="H33" s="699">
        <v>0</v>
      </c>
      <c r="I33" s="699">
        <v>-51.723240369999999</v>
      </c>
      <c r="J33" s="699">
        <v>-50.707298889999997</v>
      </c>
      <c r="K33" s="685">
        <v>0</v>
      </c>
      <c r="L33" s="700">
        <v>643.09332129822269</v>
      </c>
      <c r="M33" s="700">
        <v>605.45473458692425</v>
      </c>
      <c r="N33" s="701">
        <v>3.0717999999999999E-2</v>
      </c>
      <c r="O33" s="699">
        <v>209.9630046</v>
      </c>
      <c r="P33" s="685">
        <v>0</v>
      </c>
      <c r="Q33" s="699">
        <v>53.81033137</v>
      </c>
      <c r="R33" s="699">
        <v>25.241652720000001</v>
      </c>
      <c r="S33" s="702">
        <v>6.27</v>
      </c>
    </row>
    <row r="34" spans="2:19">
      <c r="B34" s="687">
        <v>29</v>
      </c>
      <c r="C34" s="703" t="s">
        <v>1333</v>
      </c>
      <c r="D34" s="699">
        <v>11.74461874</v>
      </c>
      <c r="E34" s="685">
        <v>0</v>
      </c>
      <c r="F34" s="685">
        <v>0</v>
      </c>
      <c r="G34" s="699">
        <v>0</v>
      </c>
      <c r="H34" s="699">
        <v>0</v>
      </c>
      <c r="I34" s="685">
        <v>-5.1310247000000003E-2</v>
      </c>
      <c r="J34" s="685">
        <v>0</v>
      </c>
      <c r="K34" s="685">
        <v>0</v>
      </c>
      <c r="L34" s="700">
        <v>15.18809310510456</v>
      </c>
      <c r="M34" s="700">
        <v>14.936637300820321</v>
      </c>
      <c r="N34" s="701">
        <v>0</v>
      </c>
      <c r="O34" s="699">
        <v>0.49784087900000001</v>
      </c>
      <c r="P34" s="685">
        <v>0</v>
      </c>
      <c r="Q34" s="699">
        <v>11.24677786</v>
      </c>
      <c r="R34" s="685">
        <v>0</v>
      </c>
      <c r="S34" s="702">
        <v>16.329999999999998</v>
      </c>
    </row>
    <row r="35" spans="2:19">
      <c r="B35" s="687">
        <v>30</v>
      </c>
      <c r="C35" s="703" t="s">
        <v>1334</v>
      </c>
      <c r="D35" s="699">
        <v>79.350077139999996</v>
      </c>
      <c r="E35" s="685">
        <v>0</v>
      </c>
      <c r="F35" s="685">
        <v>0</v>
      </c>
      <c r="G35" s="699">
        <v>0</v>
      </c>
      <c r="H35" s="699">
        <v>0</v>
      </c>
      <c r="I35" s="699">
        <v>-0.60913185299999995</v>
      </c>
      <c r="J35" s="685">
        <v>0</v>
      </c>
      <c r="K35" s="685">
        <v>0</v>
      </c>
      <c r="L35" s="700">
        <v>108.66220676179525</v>
      </c>
      <c r="M35" s="700">
        <v>107.77998656146295</v>
      </c>
      <c r="N35" s="701">
        <v>0</v>
      </c>
      <c r="O35" s="699">
        <v>79.350077139999996</v>
      </c>
      <c r="P35" s="685">
        <v>0</v>
      </c>
      <c r="Q35" s="685">
        <v>0</v>
      </c>
      <c r="R35" s="685">
        <v>0</v>
      </c>
      <c r="S35" s="702">
        <v>0</v>
      </c>
    </row>
    <row r="36" spans="2:19">
      <c r="B36" s="687">
        <v>31</v>
      </c>
      <c r="C36" s="703" t="s">
        <v>1335</v>
      </c>
      <c r="D36" s="699">
        <v>113.83156820000001</v>
      </c>
      <c r="E36" s="685">
        <v>0</v>
      </c>
      <c r="F36" s="685">
        <v>0</v>
      </c>
      <c r="G36" s="699">
        <v>6.3131643210000004</v>
      </c>
      <c r="H36" s="699">
        <v>0</v>
      </c>
      <c r="I36" s="699">
        <v>-0.53402846599999998</v>
      </c>
      <c r="J36" s="685">
        <v>-0.33439500900000002</v>
      </c>
      <c r="K36" s="685">
        <v>0</v>
      </c>
      <c r="L36" s="700">
        <v>407.38668593401945</v>
      </c>
      <c r="M36" s="700">
        <v>372.97679678291712</v>
      </c>
      <c r="N36" s="701">
        <v>0</v>
      </c>
      <c r="O36" s="699">
        <v>103.6815302</v>
      </c>
      <c r="P36" s="699">
        <v>10.150037960000001</v>
      </c>
      <c r="Q36" s="685">
        <v>0</v>
      </c>
      <c r="R36" s="685">
        <v>0</v>
      </c>
      <c r="S36" s="702">
        <v>2.2200000000000002</v>
      </c>
    </row>
    <row r="37" spans="2:19">
      <c r="B37" s="687">
        <v>32</v>
      </c>
      <c r="C37" s="703" t="s">
        <v>1336</v>
      </c>
      <c r="D37" s="699">
        <v>1157.301209</v>
      </c>
      <c r="E37" s="685">
        <v>0</v>
      </c>
      <c r="F37" s="685">
        <v>0</v>
      </c>
      <c r="G37" s="699">
        <v>1.3410812569999999</v>
      </c>
      <c r="H37" s="699">
        <v>787.51221290000001</v>
      </c>
      <c r="I37" s="699">
        <v>-552.38459560000001</v>
      </c>
      <c r="J37" s="685">
        <v>-8.4312259000000001E-2</v>
      </c>
      <c r="K37" s="699">
        <v>-551.88976920000005</v>
      </c>
      <c r="L37" s="700">
        <v>249.09880927556952</v>
      </c>
      <c r="M37" s="700">
        <v>233.27140729381006</v>
      </c>
      <c r="N37" s="701">
        <v>0</v>
      </c>
      <c r="O37" s="699">
        <v>870.92440829999998</v>
      </c>
      <c r="P37" s="699">
        <v>15.515835790000001</v>
      </c>
      <c r="Q37" s="699">
        <v>134.64682980000001</v>
      </c>
      <c r="R37" s="699">
        <v>136.2141354</v>
      </c>
      <c r="S37" s="702">
        <v>5.81</v>
      </c>
    </row>
    <row r="38" spans="2:19">
      <c r="B38" s="687">
        <v>33</v>
      </c>
      <c r="C38" s="703" t="s">
        <v>1337</v>
      </c>
      <c r="D38" s="699">
        <v>2650.7620820000002</v>
      </c>
      <c r="E38" s="685">
        <v>0</v>
      </c>
      <c r="F38" s="685">
        <v>0</v>
      </c>
      <c r="G38" s="699">
        <v>28.798240310000001</v>
      </c>
      <c r="H38" s="699">
        <v>0</v>
      </c>
      <c r="I38" s="699">
        <v>-13.32174959</v>
      </c>
      <c r="J38" s="699">
        <v>-2.6471325299999999</v>
      </c>
      <c r="K38" s="685">
        <v>0</v>
      </c>
      <c r="L38" s="700">
        <v>3611.1757011686714</v>
      </c>
      <c r="M38" s="700">
        <v>3166.2723102741352</v>
      </c>
      <c r="N38" s="701">
        <v>0</v>
      </c>
      <c r="O38" s="699">
        <v>614.5271778</v>
      </c>
      <c r="P38" s="699">
        <v>317.72495020000002</v>
      </c>
      <c r="Q38" s="699">
        <v>538.33205929999997</v>
      </c>
      <c r="R38" s="699">
        <v>1180.177895</v>
      </c>
      <c r="S38" s="702">
        <v>12.94</v>
      </c>
    </row>
    <row r="39" spans="2:19">
      <c r="B39" s="687">
        <v>34</v>
      </c>
      <c r="C39" s="698" t="s">
        <v>1338</v>
      </c>
      <c r="D39" s="699">
        <v>9167.5476839999992</v>
      </c>
      <c r="E39" s="685">
        <v>0</v>
      </c>
      <c r="F39" s="704">
        <v>4872.0470711705002</v>
      </c>
      <c r="G39" s="699">
        <v>31.559213</v>
      </c>
      <c r="H39" s="699">
        <v>0</v>
      </c>
      <c r="I39" s="699">
        <v>-7.4948399999999999</v>
      </c>
      <c r="J39" s="699">
        <v>-2.189889</v>
      </c>
      <c r="K39" s="685">
        <v>0</v>
      </c>
      <c r="L39" s="700">
        <v>2304.4306947254531</v>
      </c>
      <c r="M39" s="700">
        <v>189.63421219439522</v>
      </c>
      <c r="N39" s="701">
        <v>0.31933400000000001</v>
      </c>
      <c r="O39" s="699">
        <v>6324.2898370000003</v>
      </c>
      <c r="P39" s="699">
        <v>224.75342900000001</v>
      </c>
      <c r="Q39" s="699">
        <v>2618.504418</v>
      </c>
      <c r="R39" s="685">
        <v>0</v>
      </c>
      <c r="S39" s="702">
        <v>4.9400000000000004</v>
      </c>
    </row>
    <row r="40" spans="2:19">
      <c r="B40" s="687">
        <v>35</v>
      </c>
      <c r="C40" s="705" t="s">
        <v>1339</v>
      </c>
      <c r="D40" s="699">
        <v>6138.8996900000002</v>
      </c>
      <c r="E40" s="685">
        <v>0</v>
      </c>
      <c r="F40" s="704">
        <v>2839.6345767251446</v>
      </c>
      <c r="G40" s="699">
        <v>3.0140823819999998</v>
      </c>
      <c r="H40" s="699">
        <v>0</v>
      </c>
      <c r="I40" s="699">
        <v>-5.3999074680000003</v>
      </c>
      <c r="J40" s="699">
        <v>-0.73927884099999996</v>
      </c>
      <c r="K40" s="685">
        <v>0</v>
      </c>
      <c r="L40" s="700">
        <v>261.77550994020032</v>
      </c>
      <c r="M40" s="700">
        <v>78.319682406122027</v>
      </c>
      <c r="N40" s="701">
        <v>1.5529999999999999E-3</v>
      </c>
      <c r="O40" s="699">
        <v>3644.552087</v>
      </c>
      <c r="P40" s="685">
        <v>0</v>
      </c>
      <c r="Q40" s="699">
        <v>2494.3476030000002</v>
      </c>
      <c r="R40" s="685">
        <v>0</v>
      </c>
      <c r="S40" s="702">
        <v>6.67</v>
      </c>
    </row>
    <row r="41" spans="2:19">
      <c r="B41" s="687">
        <v>36</v>
      </c>
      <c r="C41" s="705" t="s">
        <v>1340</v>
      </c>
      <c r="D41" s="699">
        <v>227.07341750000001</v>
      </c>
      <c r="E41" s="685">
        <v>0</v>
      </c>
      <c r="F41" s="706">
        <v>5.9703287140819494</v>
      </c>
      <c r="G41" s="699">
        <v>0</v>
      </c>
      <c r="H41" s="699">
        <v>0</v>
      </c>
      <c r="I41" s="685">
        <v>-0.24348922100000001</v>
      </c>
      <c r="J41" s="685">
        <v>0</v>
      </c>
      <c r="K41" s="685">
        <v>0</v>
      </c>
      <c r="L41" s="700">
        <v>36.2790992819628</v>
      </c>
      <c r="M41" s="700">
        <v>3.7388957879982101</v>
      </c>
      <c r="N41" s="701">
        <v>3.6616999999999997E-2</v>
      </c>
      <c r="O41" s="699">
        <v>6.4196719809999996</v>
      </c>
      <c r="P41" s="699">
        <v>113.25403970000001</v>
      </c>
      <c r="Q41" s="699">
        <v>107.39970580000001</v>
      </c>
      <c r="R41" s="685">
        <v>0</v>
      </c>
      <c r="S41" s="702">
        <v>8.7899999999999991</v>
      </c>
    </row>
    <row r="42" spans="2:19">
      <c r="B42" s="687">
        <v>37</v>
      </c>
      <c r="C42" s="705" t="s">
        <v>1341</v>
      </c>
      <c r="D42" s="699">
        <v>0</v>
      </c>
      <c r="E42" s="685">
        <v>0</v>
      </c>
      <c r="F42" s="685">
        <v>0</v>
      </c>
      <c r="G42" s="699">
        <v>0</v>
      </c>
      <c r="H42" s="699">
        <v>0</v>
      </c>
      <c r="I42" s="685">
        <v>0</v>
      </c>
      <c r="J42" s="685">
        <v>0</v>
      </c>
      <c r="K42" s="685">
        <v>0</v>
      </c>
      <c r="L42" s="685">
        <v>0</v>
      </c>
      <c r="M42" s="685">
        <v>0</v>
      </c>
      <c r="N42" s="701">
        <v>0</v>
      </c>
      <c r="O42" s="685">
        <v>0</v>
      </c>
      <c r="P42" s="685">
        <v>0</v>
      </c>
      <c r="Q42" s="685">
        <v>0</v>
      </c>
      <c r="R42" s="685">
        <v>0</v>
      </c>
      <c r="S42" s="702">
        <v>0</v>
      </c>
    </row>
    <row r="43" spans="2:19">
      <c r="B43" s="687">
        <v>38</v>
      </c>
      <c r="C43" s="705" t="s">
        <v>1342</v>
      </c>
      <c r="D43" s="699">
        <v>2801.5745769999999</v>
      </c>
      <c r="E43" s="685">
        <v>0</v>
      </c>
      <c r="F43" s="699">
        <v>2026.4421657312737</v>
      </c>
      <c r="G43" s="699">
        <v>28.545131009999999</v>
      </c>
      <c r="H43" s="699">
        <v>0</v>
      </c>
      <c r="I43" s="699">
        <v>-1.8514432970000001</v>
      </c>
      <c r="J43" s="699">
        <v>-1.450610618</v>
      </c>
      <c r="K43" s="685">
        <v>0</v>
      </c>
      <c r="L43" s="700">
        <v>2006.3760855032899</v>
      </c>
      <c r="M43" s="700">
        <v>107.575634000275</v>
      </c>
      <c r="N43" s="701">
        <v>0.96510799999999997</v>
      </c>
      <c r="O43" s="699">
        <v>2673.3180779999998</v>
      </c>
      <c r="P43" s="699">
        <v>111.4993889</v>
      </c>
      <c r="Q43" s="699">
        <v>16.75710965</v>
      </c>
      <c r="R43" s="685">
        <v>0</v>
      </c>
      <c r="S43" s="702">
        <v>0.84</v>
      </c>
    </row>
    <row r="44" spans="2:19">
      <c r="B44" s="687">
        <v>39</v>
      </c>
      <c r="C44" s="698" t="s">
        <v>1343</v>
      </c>
      <c r="D44" s="699">
        <v>3361.0618169999998</v>
      </c>
      <c r="E44" s="685">
        <v>0</v>
      </c>
      <c r="F44" s="685">
        <v>0</v>
      </c>
      <c r="G44" s="699">
        <v>199.48668939999999</v>
      </c>
      <c r="H44" s="699">
        <v>0</v>
      </c>
      <c r="I44" s="699">
        <v>-11.788332179999999</v>
      </c>
      <c r="J44" s="699">
        <v>-0.55959467600000001</v>
      </c>
      <c r="K44" s="685">
        <v>0</v>
      </c>
      <c r="L44" s="700">
        <v>31397.175639717745</v>
      </c>
      <c r="M44" s="700">
        <v>14247.865968729091</v>
      </c>
      <c r="N44" s="701">
        <v>0</v>
      </c>
      <c r="O44" s="699">
        <v>2785.5785209999999</v>
      </c>
      <c r="P44" s="699">
        <v>280.87388659999999</v>
      </c>
      <c r="Q44" s="685">
        <v>0</v>
      </c>
      <c r="R44" s="699">
        <v>294.60941009999999</v>
      </c>
      <c r="S44" s="702">
        <v>5.19</v>
      </c>
    </row>
    <row r="45" spans="2:19">
      <c r="B45" s="687">
        <v>40</v>
      </c>
      <c r="C45" s="698" t="s">
        <v>1344</v>
      </c>
      <c r="D45" s="699">
        <v>194833.54380000001</v>
      </c>
      <c r="E45" s="685">
        <v>0</v>
      </c>
      <c r="F45" s="685">
        <v>0</v>
      </c>
      <c r="G45" s="699">
        <v>18457.6168</v>
      </c>
      <c r="H45" s="699">
        <v>751.78005399999995</v>
      </c>
      <c r="I45" s="699">
        <v>-1634.586182</v>
      </c>
      <c r="J45" s="699">
        <v>-221.37302500000001</v>
      </c>
      <c r="K45" s="699">
        <v>-407.86569300000002</v>
      </c>
      <c r="L45" s="700">
        <v>45460.839718573377</v>
      </c>
      <c r="M45" s="700">
        <v>34914.103185706634</v>
      </c>
      <c r="N45" s="701">
        <v>3.6000000000000001E-5</v>
      </c>
      <c r="O45" s="699">
        <v>174461.995</v>
      </c>
      <c r="P45" s="699">
        <v>2435.4398329999999</v>
      </c>
      <c r="Q45" s="699">
        <v>13778.38559</v>
      </c>
      <c r="R45" s="699">
        <v>4157.7233180000003</v>
      </c>
      <c r="S45" s="702">
        <v>2.72</v>
      </c>
    </row>
    <row r="46" spans="2:19">
      <c r="B46" s="687">
        <v>41</v>
      </c>
      <c r="C46" s="705" t="s">
        <v>1345</v>
      </c>
      <c r="D46" s="699">
        <v>179631.86360000001</v>
      </c>
      <c r="E46" s="685">
        <v>0</v>
      </c>
      <c r="F46" s="685">
        <v>0</v>
      </c>
      <c r="G46" s="699">
        <v>17347.705239999999</v>
      </c>
      <c r="H46" s="699">
        <v>551.74469220000003</v>
      </c>
      <c r="I46" s="699">
        <v>-1447.166142</v>
      </c>
      <c r="J46" s="699">
        <v>-195.22360699999999</v>
      </c>
      <c r="K46" s="699">
        <v>-310.27137449999998</v>
      </c>
      <c r="L46" s="700">
        <v>37104.611224742381</v>
      </c>
      <c r="M46" s="700">
        <v>32005.683640502819</v>
      </c>
      <c r="N46" s="701">
        <v>3.8000000000000002E-5</v>
      </c>
      <c r="O46" s="699">
        <v>164497.3719</v>
      </c>
      <c r="P46" s="699">
        <v>931.96857569999997</v>
      </c>
      <c r="Q46" s="699">
        <v>11366.32559</v>
      </c>
      <c r="R46" s="699">
        <v>2836.1975229999998</v>
      </c>
      <c r="S46" s="702">
        <v>2.4300000000000002</v>
      </c>
    </row>
    <row r="47" spans="2:19">
      <c r="B47" s="687">
        <v>42</v>
      </c>
      <c r="C47" s="705" t="s">
        <v>1346</v>
      </c>
      <c r="D47" s="699">
        <v>7420.1058819999998</v>
      </c>
      <c r="E47" s="685">
        <v>0</v>
      </c>
      <c r="F47" s="685">
        <v>0</v>
      </c>
      <c r="G47" s="699">
        <v>22.477568680000001</v>
      </c>
      <c r="H47" s="699">
        <v>4.8831588190000002</v>
      </c>
      <c r="I47" s="699">
        <v>-25.73321005</v>
      </c>
      <c r="J47" s="699">
        <v>-0.57975105800000004</v>
      </c>
      <c r="K47" s="699">
        <v>-4.8831588190000002</v>
      </c>
      <c r="L47" s="700">
        <v>3122.6118098146435</v>
      </c>
      <c r="M47" s="700">
        <v>2600.9747435993827</v>
      </c>
      <c r="N47" s="701">
        <v>0</v>
      </c>
      <c r="O47" s="699">
        <v>7109.1237060000003</v>
      </c>
      <c r="P47" s="699">
        <v>133.82911849999999</v>
      </c>
      <c r="Q47" s="699">
        <v>154.90684329999999</v>
      </c>
      <c r="R47" s="699">
        <v>22.24621368</v>
      </c>
      <c r="S47" s="702">
        <v>1.6</v>
      </c>
    </row>
    <row r="48" spans="2:19">
      <c r="B48" s="687">
        <v>43</v>
      </c>
      <c r="C48" s="705" t="s">
        <v>1347</v>
      </c>
      <c r="D48" s="699">
        <v>7781.57431</v>
      </c>
      <c r="E48" s="685">
        <v>0</v>
      </c>
      <c r="F48" s="685">
        <v>0</v>
      </c>
      <c r="G48" s="699">
        <v>1087.4339890000001</v>
      </c>
      <c r="H48" s="699">
        <v>195.15220289999999</v>
      </c>
      <c r="I48" s="699">
        <v>-161.68682949999999</v>
      </c>
      <c r="J48" s="699">
        <v>-25.569666479999999</v>
      </c>
      <c r="K48" s="699">
        <v>-92.711159409999993</v>
      </c>
      <c r="L48" s="700">
        <v>5233.6166840163487</v>
      </c>
      <c r="M48" s="700">
        <v>307.44480160443072</v>
      </c>
      <c r="N48" s="701">
        <v>0</v>
      </c>
      <c r="O48" s="699">
        <v>2855.4994390000002</v>
      </c>
      <c r="P48" s="699">
        <v>1369.642139</v>
      </c>
      <c r="Q48" s="699">
        <v>2257.153151</v>
      </c>
      <c r="R48" s="699">
        <v>1299.279581</v>
      </c>
      <c r="S48" s="702">
        <v>10.55</v>
      </c>
    </row>
    <row r="49" spans="1:19">
      <c r="B49" s="687">
        <v>44</v>
      </c>
      <c r="C49" s="698" t="s">
        <v>1348</v>
      </c>
      <c r="D49" s="699">
        <v>60574.491829999999</v>
      </c>
      <c r="E49" s="685">
        <v>0</v>
      </c>
      <c r="F49" s="685">
        <v>0</v>
      </c>
      <c r="G49" s="699">
        <v>4723.2570560000004</v>
      </c>
      <c r="H49" s="699">
        <v>1689.4209679999999</v>
      </c>
      <c r="I49" s="699">
        <v>-1173.437363</v>
      </c>
      <c r="J49" s="699">
        <v>-172.52753809999999</v>
      </c>
      <c r="K49" s="699">
        <v>-735.03014559999997</v>
      </c>
      <c r="L49" s="700">
        <v>284655.46470274875</v>
      </c>
      <c r="M49" s="700">
        <v>272969.52233340521</v>
      </c>
      <c r="N49" s="701">
        <v>0.53997799999999996</v>
      </c>
      <c r="O49" s="699">
        <v>31383.279920000001</v>
      </c>
      <c r="P49" s="699">
        <v>18183.579450000001</v>
      </c>
      <c r="Q49" s="699">
        <v>8607.4149319999997</v>
      </c>
      <c r="R49" s="699">
        <v>2400.2175309999998</v>
      </c>
      <c r="S49" s="702">
        <v>5.48</v>
      </c>
    </row>
    <row r="50" spans="1:19">
      <c r="B50" s="687">
        <v>45</v>
      </c>
      <c r="C50" s="698" t="s">
        <v>1349</v>
      </c>
      <c r="D50" s="699">
        <v>29556.974999999999</v>
      </c>
      <c r="E50" s="685">
        <v>0</v>
      </c>
      <c r="F50" s="704">
        <v>64.90279864790152</v>
      </c>
      <c r="G50" s="699">
        <v>1508.1399759999999</v>
      </c>
      <c r="H50" s="699">
        <v>403.13776899999999</v>
      </c>
      <c r="I50" s="699">
        <v>-221.614566</v>
      </c>
      <c r="J50" s="699">
        <v>-44.39873</v>
      </c>
      <c r="K50" s="699">
        <v>-119.59947200000001</v>
      </c>
      <c r="L50" s="700">
        <v>67421.58714294355</v>
      </c>
      <c r="M50" s="700">
        <v>17740.521094112402</v>
      </c>
      <c r="N50" s="701">
        <v>0.51976</v>
      </c>
      <c r="O50" s="699">
        <v>16974.020980000001</v>
      </c>
      <c r="P50" s="699">
        <v>9273.5092559999994</v>
      </c>
      <c r="Q50" s="699">
        <v>2838.4248250000001</v>
      </c>
      <c r="R50" s="699">
        <v>471.01993499999998</v>
      </c>
      <c r="S50" s="702">
        <v>4.79</v>
      </c>
    </row>
    <row r="51" spans="1:19">
      <c r="B51" s="687">
        <v>46</v>
      </c>
      <c r="C51" s="705" t="s">
        <v>1350</v>
      </c>
      <c r="D51" s="699">
        <v>8405.512933</v>
      </c>
      <c r="E51" s="685">
        <v>0</v>
      </c>
      <c r="F51" s="685">
        <v>0</v>
      </c>
      <c r="G51" s="699">
        <v>842.68077089999997</v>
      </c>
      <c r="H51" s="699">
        <v>261.71866599999998</v>
      </c>
      <c r="I51" s="699">
        <v>-149.54878099999999</v>
      </c>
      <c r="J51" s="699">
        <v>-8.6315267819999999</v>
      </c>
      <c r="K51" s="699">
        <v>-115.9720317</v>
      </c>
      <c r="L51" s="700">
        <v>6020.2695951570613</v>
      </c>
      <c r="M51" s="700">
        <v>287.07987533760496</v>
      </c>
      <c r="N51" s="701">
        <v>0</v>
      </c>
      <c r="O51" s="699">
        <v>4298.8891869999998</v>
      </c>
      <c r="P51" s="699">
        <v>2078.6891700000001</v>
      </c>
      <c r="Q51" s="699">
        <v>1707.4522529999999</v>
      </c>
      <c r="R51" s="699">
        <v>320.48232359999997</v>
      </c>
      <c r="S51" s="702">
        <v>6.98</v>
      </c>
    </row>
    <row r="52" spans="1:19">
      <c r="B52" s="687">
        <v>47</v>
      </c>
      <c r="C52" s="705" t="s">
        <v>1351</v>
      </c>
      <c r="D52" s="699">
        <v>12430.731750000001</v>
      </c>
      <c r="E52" s="685">
        <v>0</v>
      </c>
      <c r="F52" s="706">
        <v>64.90279864790152</v>
      </c>
      <c r="G52" s="699">
        <v>0</v>
      </c>
      <c r="H52" s="699">
        <v>0</v>
      </c>
      <c r="I52" s="699">
        <v>-25.2444597</v>
      </c>
      <c r="J52" s="685">
        <v>0</v>
      </c>
      <c r="K52" s="685">
        <v>0</v>
      </c>
      <c r="L52" s="700">
        <v>33678.475994368695</v>
      </c>
      <c r="M52" s="700">
        <v>7054.5691716256279</v>
      </c>
      <c r="N52" s="701">
        <v>0.64354699999999998</v>
      </c>
      <c r="O52" s="699">
        <v>5360.1145459999998</v>
      </c>
      <c r="P52" s="699">
        <v>7070.6171999999997</v>
      </c>
      <c r="Q52" s="685">
        <v>0</v>
      </c>
      <c r="R52" s="685">
        <v>0</v>
      </c>
      <c r="S52" s="702">
        <v>3.88</v>
      </c>
    </row>
    <row r="53" spans="1:19">
      <c r="B53" s="687">
        <v>48</v>
      </c>
      <c r="C53" s="705" t="s">
        <v>1352</v>
      </c>
      <c r="D53" s="699">
        <v>1471.8047879999999</v>
      </c>
      <c r="E53" s="685">
        <v>0</v>
      </c>
      <c r="F53" s="685">
        <v>0</v>
      </c>
      <c r="G53" s="699">
        <v>163.7340556</v>
      </c>
      <c r="H53" s="699">
        <v>0</v>
      </c>
      <c r="I53" s="699">
        <v>-33.176303160000003</v>
      </c>
      <c r="J53" s="699">
        <v>-32.337904450000003</v>
      </c>
      <c r="K53" s="685">
        <v>0</v>
      </c>
      <c r="L53" s="700">
        <v>20401.070145982059</v>
      </c>
      <c r="M53" s="700">
        <v>3610.5477187813785</v>
      </c>
      <c r="N53" s="701">
        <v>0.76584799999999997</v>
      </c>
      <c r="O53" s="699">
        <v>1316.7125329999999</v>
      </c>
      <c r="P53" s="685">
        <v>0</v>
      </c>
      <c r="Q53" s="699">
        <v>155.0922549</v>
      </c>
      <c r="R53" s="685">
        <v>0</v>
      </c>
      <c r="S53" s="702">
        <v>2.5</v>
      </c>
    </row>
    <row r="54" spans="1:19">
      <c r="B54" s="687">
        <v>49</v>
      </c>
      <c r="C54" s="705" t="s">
        <v>1353</v>
      </c>
      <c r="D54" s="699">
        <v>7165.8035149999996</v>
      </c>
      <c r="E54" s="685">
        <v>0</v>
      </c>
      <c r="F54" s="685">
        <v>0</v>
      </c>
      <c r="G54" s="699">
        <v>468.09816940000002</v>
      </c>
      <c r="H54" s="699">
        <v>141.41910290000001</v>
      </c>
      <c r="I54" s="699">
        <v>-13.17764266</v>
      </c>
      <c r="J54" s="699">
        <v>-3.278968763</v>
      </c>
      <c r="K54" s="699">
        <v>-3.6274399929999999</v>
      </c>
      <c r="L54" s="700">
        <v>6906.6187379241119</v>
      </c>
      <c r="M54" s="700">
        <v>6578.4255694325766</v>
      </c>
      <c r="N54" s="701">
        <v>0.699133</v>
      </c>
      <c r="O54" s="699">
        <v>5954.4279420000003</v>
      </c>
      <c r="P54" s="699">
        <v>118.34411609999999</v>
      </c>
      <c r="Q54" s="699">
        <v>942.49384640000005</v>
      </c>
      <c r="R54" s="699">
        <v>150.537611</v>
      </c>
      <c r="S54" s="702">
        <v>4.26</v>
      </c>
    </row>
    <row r="55" spans="1:19">
      <c r="B55" s="687">
        <v>50</v>
      </c>
      <c r="C55" s="705" t="s">
        <v>1354</v>
      </c>
      <c r="D55" s="699">
        <v>83.122013940000002</v>
      </c>
      <c r="E55" s="685">
        <v>0</v>
      </c>
      <c r="F55" s="685">
        <v>0</v>
      </c>
      <c r="G55" s="699">
        <v>33.626980260000003</v>
      </c>
      <c r="H55" s="699">
        <v>0</v>
      </c>
      <c r="I55" s="685">
        <v>-0.46737923199999998</v>
      </c>
      <c r="J55" s="685">
        <v>-0.15032975900000001</v>
      </c>
      <c r="K55" s="685">
        <v>0</v>
      </c>
      <c r="L55" s="700">
        <v>415.15266951161954</v>
      </c>
      <c r="M55" s="700">
        <v>209.89875893521526</v>
      </c>
      <c r="N55" s="701">
        <v>0.89908500000000002</v>
      </c>
      <c r="O55" s="699">
        <v>43.876772410000001</v>
      </c>
      <c r="P55" s="699">
        <v>5.8587702259999999</v>
      </c>
      <c r="Q55" s="699">
        <v>33.386471309999997</v>
      </c>
      <c r="R55" s="685">
        <v>0</v>
      </c>
      <c r="S55" s="702">
        <v>7.77</v>
      </c>
    </row>
    <row r="56" spans="1:19" s="707" customFormat="1">
      <c r="B56" s="687">
        <v>51</v>
      </c>
      <c r="C56" s="708" t="s">
        <v>1355</v>
      </c>
      <c r="D56" s="699">
        <v>52804.177109999997</v>
      </c>
      <c r="E56" s="685">
        <v>0</v>
      </c>
      <c r="F56" s="685">
        <v>0</v>
      </c>
      <c r="G56" s="699">
        <v>6572.803441</v>
      </c>
      <c r="H56" s="699">
        <v>2729.3656179999998</v>
      </c>
      <c r="I56" s="699">
        <v>-723.13941880000004</v>
      </c>
      <c r="J56" s="699">
        <v>-168.73670150000001</v>
      </c>
      <c r="K56" s="699">
        <v>-321.67488459999998</v>
      </c>
      <c r="L56" s="709">
        <v>18208.22272794506</v>
      </c>
      <c r="M56" s="709">
        <v>17269.946479075807</v>
      </c>
      <c r="N56" s="701">
        <v>1.85E-4</v>
      </c>
      <c r="O56" s="699">
        <v>15288.97148</v>
      </c>
      <c r="P56" s="699">
        <v>2224.1402619999999</v>
      </c>
      <c r="Q56" s="699">
        <v>29575.10786</v>
      </c>
      <c r="R56" s="699">
        <v>5715.9575059999997</v>
      </c>
      <c r="S56" s="702">
        <v>13.47</v>
      </c>
    </row>
    <row r="57" spans="1:19">
      <c r="A57" s="70"/>
      <c r="B57" s="687">
        <v>52</v>
      </c>
      <c r="C57" s="698" t="s">
        <v>1356</v>
      </c>
      <c r="D57" s="699">
        <v>263133.19349999999</v>
      </c>
      <c r="E57" s="685">
        <v>0</v>
      </c>
      <c r="F57" s="685">
        <v>0</v>
      </c>
      <c r="G57" s="699">
        <v>16934.911069999998</v>
      </c>
      <c r="H57" s="699">
        <v>2221.7388249999999</v>
      </c>
      <c r="I57" s="699">
        <v>-1074.008002</v>
      </c>
      <c r="J57" s="699">
        <v>-183.07493719999999</v>
      </c>
      <c r="K57" s="699">
        <v>-326.40388630000001</v>
      </c>
      <c r="L57" s="700">
        <v>4371.4255075830197</v>
      </c>
      <c r="M57" s="700">
        <v>1837.6187910869098</v>
      </c>
      <c r="N57" s="701">
        <v>0.19640199999999999</v>
      </c>
      <c r="O57" s="699">
        <v>141102.43479999999</v>
      </c>
      <c r="P57" s="699">
        <v>23745.007890000001</v>
      </c>
      <c r="Q57" s="699">
        <v>68487.918390000006</v>
      </c>
      <c r="R57" s="699">
        <v>29797.83236</v>
      </c>
      <c r="S57" s="702">
        <v>8.58</v>
      </c>
    </row>
    <row r="58" spans="1:19" s="707" customFormat="1">
      <c r="A58" s="70"/>
      <c r="B58" s="687">
        <v>53</v>
      </c>
      <c r="C58" s="710" t="s">
        <v>1357</v>
      </c>
      <c r="D58" s="695">
        <v>144547.62830000001</v>
      </c>
      <c r="E58" s="684">
        <v>0</v>
      </c>
      <c r="F58" s="684">
        <v>0</v>
      </c>
      <c r="G58" s="695">
        <v>27893.641439999999</v>
      </c>
      <c r="H58" s="695">
        <v>1653.284654</v>
      </c>
      <c r="I58" s="695">
        <v>-1614.658447</v>
      </c>
      <c r="J58" s="695">
        <v>-834.70865400000002</v>
      </c>
      <c r="K58" s="695">
        <v>-297.093728</v>
      </c>
      <c r="L58" s="695">
        <v>71209.468549862853</v>
      </c>
      <c r="M58" s="695">
        <v>31107.017280949785</v>
      </c>
      <c r="N58" s="696">
        <v>0.27273599999999998</v>
      </c>
      <c r="O58" s="695">
        <v>110586.2138</v>
      </c>
      <c r="P58" s="695">
        <v>7135.8105930000002</v>
      </c>
      <c r="Q58" s="695">
        <v>17279.489219999999</v>
      </c>
      <c r="R58" s="695">
        <v>9546.1147550000005</v>
      </c>
      <c r="S58" s="697">
        <v>5.08</v>
      </c>
    </row>
    <row r="59" spans="1:19" s="707" customFormat="1">
      <c r="B59" s="687">
        <v>54</v>
      </c>
      <c r="C59" s="708" t="s">
        <v>1358</v>
      </c>
      <c r="D59" s="699">
        <v>34418.891000000003</v>
      </c>
      <c r="E59" s="685">
        <v>0</v>
      </c>
      <c r="F59" s="685">
        <v>0</v>
      </c>
      <c r="G59" s="699">
        <v>8135.2282230000001</v>
      </c>
      <c r="H59" s="699">
        <v>113.4465083</v>
      </c>
      <c r="I59" s="699">
        <v>-372.04396539999999</v>
      </c>
      <c r="J59" s="699">
        <v>-182.433559</v>
      </c>
      <c r="K59" s="699">
        <v>-94.714652459999996</v>
      </c>
      <c r="L59" s="699">
        <v>5928.3423112437922</v>
      </c>
      <c r="M59" s="699">
        <v>4748.158211224948</v>
      </c>
      <c r="N59" s="701">
        <v>2.5824E-2</v>
      </c>
      <c r="O59" s="699">
        <v>31903.440760000001</v>
      </c>
      <c r="P59" s="699">
        <v>789.69381929999997</v>
      </c>
      <c r="Q59" s="699">
        <v>833.81375600000001</v>
      </c>
      <c r="R59" s="699">
        <v>891.94267139999999</v>
      </c>
      <c r="S59" s="702">
        <v>2.54</v>
      </c>
    </row>
    <row r="60" spans="1:19" s="707" customFormat="1">
      <c r="B60" s="687">
        <v>55</v>
      </c>
      <c r="C60" s="711" t="s">
        <v>1359</v>
      </c>
      <c r="D60" s="699">
        <v>110128.73729999999</v>
      </c>
      <c r="E60" s="685">
        <v>0</v>
      </c>
      <c r="F60" s="685">
        <v>0</v>
      </c>
      <c r="G60" s="699">
        <v>19758.413219999999</v>
      </c>
      <c r="H60" s="699">
        <v>1539.8381449999999</v>
      </c>
      <c r="I60" s="699">
        <v>-1242.614482</v>
      </c>
      <c r="J60" s="699">
        <v>-652.27509520000001</v>
      </c>
      <c r="K60" s="699">
        <v>-202.3790759</v>
      </c>
      <c r="L60" s="699">
        <v>65281.126238619065</v>
      </c>
      <c r="M60" s="699">
        <v>26358.859069724836</v>
      </c>
      <c r="N60" s="701">
        <v>0.281642</v>
      </c>
      <c r="O60" s="699">
        <v>78682.773010000004</v>
      </c>
      <c r="P60" s="699">
        <v>6346.1167729999997</v>
      </c>
      <c r="Q60" s="699">
        <v>16445.675459999999</v>
      </c>
      <c r="R60" s="699">
        <v>8654.1720829999995</v>
      </c>
      <c r="S60" s="702">
        <v>5.88</v>
      </c>
    </row>
    <row r="61" spans="1:19">
      <c r="B61" s="687">
        <v>56</v>
      </c>
      <c r="C61" s="712" t="s">
        <v>903</v>
      </c>
      <c r="D61" s="695">
        <v>1002774.763</v>
      </c>
      <c r="E61" s="684">
        <v>0</v>
      </c>
      <c r="F61" s="713">
        <v>4941.0498215678053</v>
      </c>
      <c r="G61" s="695">
        <v>-7872.9542540000002</v>
      </c>
      <c r="H61" s="695">
        <v>90900.453630000004</v>
      </c>
      <c r="I61" s="695">
        <v>13589.44282</v>
      </c>
      <c r="J61" s="695">
        <v>-1769.1623</v>
      </c>
      <c r="K61" s="695">
        <v>-3192.8206409999998</v>
      </c>
      <c r="L61" s="695">
        <v>701392.06413229753</v>
      </c>
      <c r="M61" s="695">
        <v>454136.02914891177</v>
      </c>
      <c r="N61" s="696">
        <v>0.19933000000000001</v>
      </c>
      <c r="O61" s="695">
        <v>713847.11129999999</v>
      </c>
      <c r="P61" s="695">
        <v>81561.395329999999</v>
      </c>
      <c r="Q61" s="695">
        <v>151218.73319999999</v>
      </c>
      <c r="R61" s="695">
        <v>56147.522749999996</v>
      </c>
      <c r="S61" s="697">
        <v>5.41</v>
      </c>
    </row>
    <row r="62" spans="1:19">
      <c r="C62" s="714" t="s">
        <v>1360</v>
      </c>
      <c r="D62" s="715"/>
      <c r="E62" s="715"/>
      <c r="F62" s="715"/>
      <c r="G62" s="715"/>
      <c r="H62" s="715"/>
      <c r="I62" s="715"/>
      <c r="J62" s="715"/>
      <c r="K62" s="715"/>
    </row>
    <row r="63" spans="1:19">
      <c r="C63" s="716"/>
      <c r="D63" s="716"/>
      <c r="E63" s="716"/>
      <c r="F63" s="716"/>
      <c r="G63" s="716"/>
      <c r="H63" s="716"/>
      <c r="I63" s="716"/>
      <c r="J63" s="716"/>
      <c r="K63" s="716"/>
    </row>
    <row r="64" spans="1:19" ht="11.75" customHeight="1">
      <c r="D64" s="717"/>
      <c r="E64" s="717"/>
      <c r="F64" s="717"/>
      <c r="G64" s="717"/>
      <c r="H64" s="717"/>
      <c r="I64" s="717"/>
      <c r="J64" s="717"/>
      <c r="K64" s="717"/>
    </row>
  </sheetData>
  <mergeCells count="10">
    <mergeCell ref="C4:C5"/>
    <mergeCell ref="S4:S5"/>
    <mergeCell ref="N4:N5"/>
    <mergeCell ref="L4:M4"/>
    <mergeCell ref="I4:K4"/>
    <mergeCell ref="D4:H4"/>
    <mergeCell ref="O4:O5"/>
    <mergeCell ref="P4:P5"/>
    <mergeCell ref="Q4:Q5"/>
    <mergeCell ref="R4:R5"/>
  </mergeCells>
  <hyperlinks>
    <hyperlink ref="U2" location="Index!A1" display="Index" xr:uid="{56E259B4-4959-4CB8-8D76-F8831EEA3885}"/>
  </hyperlinks>
  <pageMargins left="0.70866141732283472" right="0.70866141732283472" top="0.74803149606299213" bottom="0.74803149606299213" header="0.31496062992125984" footer="0.31496062992125984"/>
  <pageSetup paperSize="9" scale="30" orientation="landscape" r:id="rId1"/>
  <headerFooter>
    <oddHeader>&amp;CEN</oddHead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892FF-F06F-430C-94CE-B02E992711AC}">
  <sheetPr>
    <tabColor theme="4"/>
    <pageSetUpPr fitToPage="1"/>
  </sheetPr>
  <dimension ref="B1:X17"/>
  <sheetViews>
    <sheetView zoomScaleNormal="100" workbookViewId="0">
      <selection activeCell="A69" sqref="A69"/>
    </sheetView>
  </sheetViews>
  <sheetFormatPr defaultColWidth="8.81640625" defaultRowHeight="10"/>
  <cols>
    <col min="1" max="1" width="1.90625" style="72" customWidth="1"/>
    <col min="2" max="2" width="3" style="72" bestFit="1" customWidth="1"/>
    <col min="3" max="3" width="84.453125" style="72" bestFit="1" customWidth="1"/>
    <col min="4" max="4" width="13.1796875" style="72" bestFit="1" customWidth="1"/>
    <col min="5" max="5" width="8.81640625" style="72"/>
    <col min="6" max="6" width="9.54296875" style="72" customWidth="1"/>
    <col min="7" max="8" width="8.81640625" style="72"/>
    <col min="9" max="9" width="10.453125" style="72" customWidth="1"/>
    <col min="10" max="18" width="8.81640625" style="72"/>
    <col min="19" max="19" width="27.453125" style="72" bestFit="1" customWidth="1"/>
    <col min="20" max="16384" width="8.81640625" style="72"/>
  </cols>
  <sheetData>
    <row r="1" spans="2:24" s="34" customFormat="1">
      <c r="D1" s="96"/>
      <c r="E1" s="96"/>
    </row>
    <row r="2" spans="2:24" s="34" customFormat="1" ht="10.5">
      <c r="B2" s="320" t="s">
        <v>66</v>
      </c>
      <c r="C2" s="320"/>
      <c r="D2" s="320"/>
      <c r="E2" s="320"/>
      <c r="F2" s="320"/>
      <c r="G2" s="320"/>
      <c r="H2" s="320"/>
      <c r="I2" s="320"/>
      <c r="J2" s="320"/>
      <c r="K2" s="320"/>
      <c r="L2" s="320"/>
      <c r="M2" s="320"/>
      <c r="N2" s="320"/>
      <c r="O2" s="320"/>
      <c r="P2" s="320"/>
      <c r="Q2" s="320"/>
      <c r="R2" s="320"/>
      <c r="S2" s="320"/>
      <c r="T2" s="320"/>
      <c r="U2" s="320" t="s">
        <v>1686</v>
      </c>
      <c r="V2" s="96"/>
      <c r="W2" s="96"/>
      <c r="X2" s="96"/>
    </row>
    <row r="3" spans="2:24" s="34" customFormat="1" ht="10.5">
      <c r="C3" s="719"/>
      <c r="D3" s="720"/>
      <c r="E3" s="96"/>
      <c r="F3" s="96"/>
      <c r="G3" s="96"/>
      <c r="H3" s="96"/>
      <c r="I3" s="96"/>
      <c r="J3" s="96"/>
      <c r="K3" s="96"/>
      <c r="L3" s="96"/>
      <c r="M3" s="96"/>
      <c r="N3" s="96"/>
      <c r="O3" s="96"/>
      <c r="P3" s="96"/>
      <c r="Q3" s="96"/>
      <c r="R3" s="96"/>
      <c r="S3" s="96"/>
      <c r="T3" s="96"/>
      <c r="U3" s="96"/>
      <c r="V3" s="96"/>
      <c r="W3" s="96"/>
      <c r="X3" s="96"/>
    </row>
    <row r="4" spans="2:24" s="34" customFormat="1">
      <c r="D4" s="152" t="s">
        <v>80</v>
      </c>
      <c r="E4" s="152" t="s">
        <v>81</v>
      </c>
      <c r="F4" s="152" t="s">
        <v>82</v>
      </c>
      <c r="G4" s="152" t="s">
        <v>127</v>
      </c>
      <c r="H4" s="152" t="s">
        <v>128</v>
      </c>
      <c r="I4" s="152" t="s">
        <v>235</v>
      </c>
      <c r="J4" s="152" t="s">
        <v>236</v>
      </c>
      <c r="K4" s="152" t="s">
        <v>266</v>
      </c>
      <c r="L4" s="152" t="s">
        <v>469</v>
      </c>
      <c r="M4" s="152" t="s">
        <v>470</v>
      </c>
      <c r="N4" s="152" t="s">
        <v>471</v>
      </c>
      <c r="O4" s="152" t="s">
        <v>472</v>
      </c>
      <c r="P4" s="152" t="s">
        <v>473</v>
      </c>
      <c r="Q4" s="152" t="s">
        <v>742</v>
      </c>
      <c r="R4" s="152" t="s">
        <v>743</v>
      </c>
      <c r="S4" s="152" t="s">
        <v>907</v>
      </c>
    </row>
    <row r="5" spans="2:24" s="34" customFormat="1" ht="24" customHeight="1">
      <c r="C5" s="721"/>
      <c r="D5" s="1096" t="s">
        <v>1788</v>
      </c>
      <c r="E5" s="1097"/>
      <c r="F5" s="1097"/>
      <c r="G5" s="1097"/>
      <c r="H5" s="1097"/>
      <c r="I5" s="1097"/>
      <c r="J5" s="1097"/>
      <c r="K5" s="1097"/>
      <c r="L5" s="1097"/>
      <c r="M5" s="1097"/>
      <c r="N5" s="1097"/>
      <c r="O5" s="1097"/>
      <c r="P5" s="1097"/>
      <c r="Q5" s="1097"/>
      <c r="R5" s="1097"/>
      <c r="S5" s="1098"/>
      <c r="T5" s="722"/>
    </row>
    <row r="6" spans="2:24" s="34" customFormat="1" ht="24" customHeight="1">
      <c r="C6" s="723"/>
      <c r="D6" s="149"/>
      <c r="E6" s="1093" t="s">
        <v>1361</v>
      </c>
      <c r="F6" s="1094"/>
      <c r="G6" s="1094"/>
      <c r="H6" s="1094"/>
      <c r="I6" s="1094"/>
      <c r="J6" s="1094"/>
      <c r="K6" s="1093" t="s">
        <v>1362</v>
      </c>
      <c r="L6" s="1094"/>
      <c r="M6" s="1094"/>
      <c r="N6" s="1094"/>
      <c r="O6" s="1094"/>
      <c r="P6" s="1094"/>
      <c r="Q6" s="1095"/>
      <c r="R6" s="1096" t="s">
        <v>1363</v>
      </c>
      <c r="S6" s="1098"/>
      <c r="T6" s="722"/>
    </row>
    <row r="7" spans="2:24" s="34" customFormat="1" ht="44" customHeight="1">
      <c r="C7" s="150" t="s">
        <v>1871</v>
      </c>
      <c r="D7" s="150"/>
      <c r="E7" s="129" t="s">
        <v>1364</v>
      </c>
      <c r="F7" s="129" t="s">
        <v>1365</v>
      </c>
      <c r="G7" s="129" t="s">
        <v>1366</v>
      </c>
      <c r="H7" s="129" t="s">
        <v>1367</v>
      </c>
      <c r="I7" s="129" t="s">
        <v>1368</v>
      </c>
      <c r="J7" s="129" t="s">
        <v>1369</v>
      </c>
      <c r="K7" s="150" t="s">
        <v>1370</v>
      </c>
      <c r="L7" s="150" t="s">
        <v>1371</v>
      </c>
      <c r="M7" s="150" t="s">
        <v>1372</v>
      </c>
      <c r="N7" s="150" t="s">
        <v>1373</v>
      </c>
      <c r="O7" s="150" t="s">
        <v>1374</v>
      </c>
      <c r="P7" s="150" t="s">
        <v>1375</v>
      </c>
      <c r="Q7" s="150" t="s">
        <v>1376</v>
      </c>
      <c r="R7" s="724"/>
      <c r="S7" s="140" t="s">
        <v>1377</v>
      </c>
      <c r="T7" s="722"/>
    </row>
    <row r="8" spans="2:24" s="34" customFormat="1" ht="10.5">
      <c r="B8" s="152">
        <v>1</v>
      </c>
      <c r="C8" s="725" t="s">
        <v>1378</v>
      </c>
      <c r="D8" s="726">
        <v>1515404870089</v>
      </c>
      <c r="E8" s="727"/>
      <c r="F8" s="727"/>
      <c r="G8" s="727"/>
      <c r="H8" s="727"/>
      <c r="I8" s="727"/>
      <c r="J8" s="727"/>
      <c r="K8" s="728"/>
      <c r="L8" s="728"/>
      <c r="M8" s="728"/>
      <c r="N8" s="728"/>
      <c r="O8" s="728"/>
      <c r="P8" s="728"/>
      <c r="Q8" s="728"/>
      <c r="R8" s="726">
        <v>1515404870089</v>
      </c>
      <c r="S8" s="728"/>
      <c r="T8" s="722"/>
    </row>
    <row r="9" spans="2:24" s="34" customFormat="1">
      <c r="B9" s="152">
        <v>2</v>
      </c>
      <c r="C9" s="729" t="s">
        <v>1379</v>
      </c>
      <c r="D9" s="730">
        <v>402587430954</v>
      </c>
      <c r="E9" s="727"/>
      <c r="F9" s="727"/>
      <c r="G9" s="727"/>
      <c r="H9" s="727"/>
      <c r="I9" s="727"/>
      <c r="J9" s="727"/>
      <c r="K9" s="728"/>
      <c r="L9" s="728"/>
      <c r="M9" s="728"/>
      <c r="N9" s="728"/>
      <c r="O9" s="728"/>
      <c r="P9" s="728"/>
      <c r="Q9" s="728"/>
      <c r="R9" s="730">
        <v>402587430954</v>
      </c>
      <c r="S9" s="728"/>
      <c r="T9" s="722"/>
    </row>
    <row r="10" spans="2:24" s="34" customFormat="1">
      <c r="B10" s="152">
        <v>3</v>
      </c>
      <c r="C10" s="729" t="s">
        <v>1380</v>
      </c>
      <c r="D10" s="730">
        <v>1112652586740</v>
      </c>
      <c r="E10" s="727"/>
      <c r="F10" s="727"/>
      <c r="G10" s="727"/>
      <c r="H10" s="727"/>
      <c r="I10" s="727"/>
      <c r="J10" s="727"/>
      <c r="K10" s="728"/>
      <c r="L10" s="728"/>
      <c r="M10" s="728"/>
      <c r="N10" s="728"/>
      <c r="O10" s="728"/>
      <c r="P10" s="728"/>
      <c r="Q10" s="728"/>
      <c r="R10" s="730">
        <v>1112652586740</v>
      </c>
      <c r="S10" s="728"/>
      <c r="T10" s="722"/>
    </row>
    <row r="11" spans="2:24" s="34" customFormat="1">
      <c r="B11" s="152">
        <v>4</v>
      </c>
      <c r="C11" s="729" t="s">
        <v>1381</v>
      </c>
      <c r="D11" s="730">
        <v>164852395</v>
      </c>
      <c r="E11" s="727"/>
      <c r="F11" s="727"/>
      <c r="G11" s="727"/>
      <c r="H11" s="727"/>
      <c r="I11" s="727"/>
      <c r="J11" s="727"/>
      <c r="K11" s="728"/>
      <c r="L11" s="728"/>
      <c r="M11" s="728"/>
      <c r="N11" s="728"/>
      <c r="O11" s="728"/>
      <c r="P11" s="728"/>
      <c r="Q11" s="728"/>
      <c r="R11" s="730">
        <v>164852395</v>
      </c>
      <c r="S11" s="728"/>
      <c r="T11" s="722"/>
    </row>
    <row r="12" spans="2:24" s="34" customFormat="1">
      <c r="B12" s="152">
        <v>5</v>
      </c>
      <c r="C12" s="731" t="s">
        <v>1382</v>
      </c>
      <c r="D12" s="728"/>
      <c r="E12" s="727"/>
      <c r="F12" s="727"/>
      <c r="G12" s="727"/>
      <c r="H12" s="727"/>
      <c r="I12" s="727"/>
      <c r="J12" s="727"/>
      <c r="K12" s="732"/>
      <c r="L12" s="732"/>
      <c r="M12" s="732"/>
      <c r="N12" s="732"/>
      <c r="O12" s="732"/>
      <c r="P12" s="732"/>
      <c r="Q12" s="732"/>
      <c r="R12" s="728"/>
      <c r="S12" s="728"/>
      <c r="T12" s="722"/>
    </row>
    <row r="13" spans="2:24" s="34" customFormat="1" ht="10.5">
      <c r="B13" s="152">
        <v>6</v>
      </c>
      <c r="C13" s="725" t="s">
        <v>1383</v>
      </c>
      <c r="D13" s="728"/>
      <c r="E13" s="727"/>
      <c r="F13" s="727"/>
      <c r="G13" s="727"/>
      <c r="H13" s="727"/>
      <c r="I13" s="727"/>
      <c r="J13" s="727"/>
      <c r="K13" s="728"/>
      <c r="L13" s="728"/>
      <c r="M13" s="728"/>
      <c r="N13" s="728"/>
      <c r="O13" s="728"/>
      <c r="P13" s="728"/>
      <c r="Q13" s="728"/>
      <c r="R13" s="728"/>
      <c r="S13" s="728"/>
    </row>
    <row r="14" spans="2:24">
      <c r="B14" s="152">
        <v>7</v>
      </c>
      <c r="C14" s="729" t="s">
        <v>1379</v>
      </c>
      <c r="D14" s="728"/>
      <c r="E14" s="727"/>
      <c r="F14" s="727"/>
      <c r="G14" s="727"/>
      <c r="H14" s="727"/>
      <c r="I14" s="727"/>
      <c r="J14" s="727"/>
      <c r="K14" s="728"/>
      <c r="L14" s="728"/>
      <c r="M14" s="728"/>
      <c r="N14" s="728"/>
      <c r="O14" s="728"/>
      <c r="P14" s="728"/>
      <c r="Q14" s="728"/>
      <c r="R14" s="728"/>
      <c r="S14" s="728"/>
    </row>
    <row r="15" spans="2:24">
      <c r="B15" s="152">
        <v>8</v>
      </c>
      <c r="C15" s="729" t="s">
        <v>1380</v>
      </c>
      <c r="D15" s="728"/>
      <c r="E15" s="727"/>
      <c r="F15" s="727"/>
      <c r="G15" s="727"/>
      <c r="H15" s="727"/>
      <c r="I15" s="727"/>
      <c r="J15" s="727"/>
      <c r="K15" s="728"/>
      <c r="L15" s="728"/>
      <c r="M15" s="728"/>
      <c r="N15" s="728"/>
      <c r="O15" s="728"/>
      <c r="P15" s="728"/>
      <c r="Q15" s="728"/>
      <c r="R15" s="728"/>
      <c r="S15" s="728"/>
    </row>
    <row r="16" spans="2:24" s="34" customFormat="1">
      <c r="B16" s="152">
        <v>9</v>
      </c>
      <c r="C16" s="729" t="s">
        <v>1381</v>
      </c>
      <c r="D16" s="728"/>
      <c r="E16" s="727"/>
      <c r="F16" s="727"/>
      <c r="G16" s="727"/>
      <c r="H16" s="727"/>
      <c r="I16" s="727"/>
      <c r="J16" s="727"/>
      <c r="K16" s="728"/>
      <c r="L16" s="728"/>
      <c r="M16" s="728"/>
      <c r="N16" s="728"/>
      <c r="O16" s="728"/>
      <c r="P16" s="728"/>
      <c r="Q16" s="728"/>
      <c r="R16" s="728"/>
      <c r="S16" s="728"/>
      <c r="T16" s="722"/>
    </row>
    <row r="17" spans="2:20" s="34" customFormat="1">
      <c r="B17" s="152">
        <v>10</v>
      </c>
      <c r="C17" s="731" t="s">
        <v>1382</v>
      </c>
      <c r="D17" s="728"/>
      <c r="E17" s="727"/>
      <c r="F17" s="727"/>
      <c r="G17" s="727"/>
      <c r="H17" s="727"/>
      <c r="I17" s="727"/>
      <c r="J17" s="727"/>
      <c r="K17" s="732"/>
      <c r="L17" s="732"/>
      <c r="M17" s="732"/>
      <c r="N17" s="732"/>
      <c r="O17" s="732"/>
      <c r="P17" s="732"/>
      <c r="Q17" s="732"/>
      <c r="R17" s="728"/>
      <c r="S17" s="728"/>
      <c r="T17" s="722"/>
    </row>
  </sheetData>
  <mergeCells count="4">
    <mergeCell ref="E6:J6"/>
    <mergeCell ref="K6:Q6"/>
    <mergeCell ref="D5:S5"/>
    <mergeCell ref="R6:S6"/>
  </mergeCells>
  <hyperlinks>
    <hyperlink ref="U2" location="Index!A1" display="Index" xr:uid="{9844A113-4484-44D9-8F29-279A5B20DEA9}"/>
  </hyperlinks>
  <pageMargins left="0.70866141732283472" right="0.70866141732283472" top="0.74803149606299213" bottom="0.74803149606299213" header="0.31496062992125984" footer="0.31496062992125984"/>
  <pageSetup paperSize="9" scale="43" orientation="landscape" r:id="rId1"/>
  <headerFooter>
    <oddHeader>&amp;CEN</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722C5-FF2F-4619-BF22-808A7231FB67}">
  <sheetPr>
    <tabColor theme="4"/>
    <pageSetUpPr fitToPage="1"/>
  </sheetPr>
  <dimension ref="A2:K18"/>
  <sheetViews>
    <sheetView zoomScaleNormal="100" workbookViewId="0">
      <selection activeCell="C40" sqref="C40"/>
    </sheetView>
  </sheetViews>
  <sheetFormatPr defaultColWidth="22.453125" defaultRowHeight="10"/>
  <cols>
    <col min="1" max="1" width="3.08984375" style="72" customWidth="1"/>
    <col min="2" max="2" width="7.26953125" style="72" customWidth="1"/>
    <col min="3" max="3" width="41.1796875" style="72" customWidth="1"/>
    <col min="4" max="4" width="24.54296875" style="72" bestFit="1" customWidth="1"/>
    <col min="5" max="5" width="29.453125" style="72" customWidth="1"/>
    <col min="6" max="6" width="26.54296875" style="72" customWidth="1"/>
    <col min="7" max="7" width="22.453125" style="72"/>
    <col min="8" max="8" width="32.453125" style="72" customWidth="1"/>
    <col min="9" max="9" width="26.453125" style="72" customWidth="1"/>
    <col min="10" max="10" width="11.90625" style="72" customWidth="1"/>
    <col min="11" max="11" width="4.6328125" style="72" bestFit="1" customWidth="1"/>
    <col min="12" max="16384" width="22.453125" style="72"/>
  </cols>
  <sheetData>
    <row r="2" spans="1:11" ht="10.5">
      <c r="B2" s="320" t="s">
        <v>67</v>
      </c>
      <c r="C2" s="320"/>
      <c r="D2" s="320"/>
      <c r="E2" s="320"/>
      <c r="F2" s="320"/>
      <c r="G2" s="320"/>
      <c r="H2" s="320"/>
      <c r="I2" s="320"/>
      <c r="J2" s="320"/>
      <c r="K2" s="320" t="s">
        <v>1686</v>
      </c>
    </row>
    <row r="3" spans="1:11" ht="10.5">
      <c r="B3" s="742"/>
      <c r="D3" s="733"/>
    </row>
    <row r="4" spans="1:11">
      <c r="B4" s="127" t="s">
        <v>1871</v>
      </c>
      <c r="C4" s="73" t="s">
        <v>1384</v>
      </c>
      <c r="D4" s="73" t="s">
        <v>1385</v>
      </c>
      <c r="E4" s="73" t="s">
        <v>1790</v>
      </c>
      <c r="F4" s="73" t="s">
        <v>1386</v>
      </c>
      <c r="G4" s="73" t="s">
        <v>1387</v>
      </c>
      <c r="H4" s="73" t="s">
        <v>1388</v>
      </c>
      <c r="I4" s="73" t="s">
        <v>1389</v>
      </c>
    </row>
    <row r="5" spans="1:11" ht="20">
      <c r="B5" s="134">
        <v>1</v>
      </c>
      <c r="C5" s="735" t="s">
        <v>1390</v>
      </c>
      <c r="D5" s="736" t="s">
        <v>1778</v>
      </c>
      <c r="E5" s="737">
        <v>7423.9876007479825</v>
      </c>
      <c r="F5" s="738" t="s">
        <v>1777</v>
      </c>
      <c r="G5" s="738">
        <v>2024</v>
      </c>
      <c r="H5" s="739">
        <v>-0.94430000000000003</v>
      </c>
      <c r="I5" s="740"/>
    </row>
    <row r="6" spans="1:11">
      <c r="B6" s="134">
        <v>2</v>
      </c>
      <c r="C6" s="735" t="s">
        <v>1391</v>
      </c>
      <c r="D6" s="736" t="s">
        <v>1779</v>
      </c>
      <c r="E6" s="737">
        <v>2776.3292796557371</v>
      </c>
      <c r="F6" s="741"/>
      <c r="G6" s="738"/>
      <c r="H6" s="738"/>
      <c r="I6" s="740"/>
    </row>
    <row r="7" spans="1:11">
      <c r="B7" s="134">
        <v>3</v>
      </c>
      <c r="C7" s="735" t="s">
        <v>1392</v>
      </c>
      <c r="D7" s="736" t="s">
        <v>1780</v>
      </c>
      <c r="E7" s="737">
        <v>11.451954393594169</v>
      </c>
      <c r="F7" s="741"/>
      <c r="G7" s="741"/>
      <c r="H7" s="738"/>
      <c r="I7" s="740"/>
    </row>
    <row r="8" spans="1:11">
      <c r="B8" s="134">
        <v>4</v>
      </c>
      <c r="C8" s="77" t="s">
        <v>1393</v>
      </c>
      <c r="D8" s="736" t="s">
        <v>1781</v>
      </c>
      <c r="E8" s="737">
        <v>6938.9597146917613</v>
      </c>
      <c r="F8" s="741"/>
      <c r="G8" s="741"/>
      <c r="H8" s="738"/>
      <c r="I8" s="740"/>
    </row>
    <row r="9" spans="1:11" ht="20">
      <c r="A9" s="3"/>
      <c r="B9" s="134">
        <v>5</v>
      </c>
      <c r="C9" s="294" t="s">
        <v>1394</v>
      </c>
      <c r="D9" s="736" t="s">
        <v>1782</v>
      </c>
      <c r="E9" s="737">
        <v>13598.697158821902</v>
      </c>
      <c r="F9" s="741"/>
      <c r="G9" s="741"/>
      <c r="H9" s="738"/>
      <c r="I9" s="738"/>
      <c r="K9" s="3"/>
    </row>
    <row r="10" spans="1:11">
      <c r="B10" s="134">
        <v>6</v>
      </c>
      <c r="C10" s="77" t="s">
        <v>1395</v>
      </c>
      <c r="D10" s="736" t="s">
        <v>1783</v>
      </c>
      <c r="E10" s="737">
        <v>260.19699125806443</v>
      </c>
      <c r="F10" s="294"/>
      <c r="G10" s="294"/>
      <c r="H10" s="738"/>
      <c r="I10" s="740"/>
    </row>
    <row r="11" spans="1:11">
      <c r="B11" s="117">
        <v>7</v>
      </c>
      <c r="C11" s="77" t="s">
        <v>1396</v>
      </c>
      <c r="D11" s="736" t="s">
        <v>1784</v>
      </c>
      <c r="E11" s="737">
        <v>8247.0987585560451</v>
      </c>
      <c r="F11" s="738"/>
      <c r="G11" s="738"/>
      <c r="H11" s="738"/>
      <c r="I11" s="740"/>
    </row>
    <row r="12" spans="1:11">
      <c r="C12" s="34" t="s">
        <v>1397</v>
      </c>
    </row>
    <row r="13" spans="1:11">
      <c r="C13" s="34"/>
    </row>
    <row r="14" spans="1:11" ht="134.15" customHeight="1">
      <c r="C14" s="1099" t="s">
        <v>1785</v>
      </c>
      <c r="D14" s="1100"/>
      <c r="E14" s="1100"/>
      <c r="F14" s="1100"/>
      <c r="G14" s="1100"/>
      <c r="H14" s="1100"/>
      <c r="I14" s="1101"/>
    </row>
    <row r="15" spans="1:11">
      <c r="C15" s="34"/>
    </row>
    <row r="16" spans="1:11">
      <c r="C16" s="34"/>
    </row>
    <row r="17" spans="3:6">
      <c r="C17" s="34"/>
    </row>
    <row r="18" spans="3:6">
      <c r="F18" s="3"/>
    </row>
  </sheetData>
  <mergeCells count="1">
    <mergeCell ref="C14:I14"/>
  </mergeCells>
  <hyperlinks>
    <hyperlink ref="K2" location="Index!A1" display="Index" xr:uid="{4E6A33B5-0CE5-413A-B886-A070FAF3BA0F}"/>
  </hyperlinks>
  <pageMargins left="0.70866141732283472" right="0.70866141732283472" top="0.74803149606299213" bottom="0.74803149606299213" header="0.31496062992125984" footer="0.31496062992125984"/>
  <pageSetup paperSize="9" scale="35" orientation="portrait" r:id="rId1"/>
  <headerFooter>
    <oddHeader>&amp;CEN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42D5D-66B9-4626-B147-72EF3666FF48}">
  <sheetPr>
    <tabColor theme="4"/>
    <pageSetUpPr fitToPage="1"/>
  </sheetPr>
  <dimension ref="B2:G10"/>
  <sheetViews>
    <sheetView zoomScaleNormal="100" workbookViewId="0">
      <selection activeCell="D22" sqref="D22"/>
    </sheetView>
  </sheetViews>
  <sheetFormatPr defaultColWidth="9.1796875" defaultRowHeight="10"/>
  <cols>
    <col min="1" max="1" width="2.26953125" style="86" customWidth="1"/>
    <col min="2" max="2" width="21.90625" style="86" customWidth="1"/>
    <col min="3" max="3" width="6.08984375" style="86" customWidth="1"/>
    <col min="4" max="4" width="65" style="86" customWidth="1"/>
    <col min="5" max="5" width="43.1796875" style="86" customWidth="1"/>
    <col min="6" max="16384" width="9.1796875" style="86"/>
  </cols>
  <sheetData>
    <row r="2" spans="2:7" ht="12" customHeight="1">
      <c r="B2" s="36" t="s">
        <v>4</v>
      </c>
      <c r="C2" s="88"/>
      <c r="D2" s="88"/>
      <c r="E2" s="88"/>
      <c r="F2" s="87"/>
      <c r="G2" s="87" t="s">
        <v>1686</v>
      </c>
    </row>
    <row r="4" spans="2:7">
      <c r="B4" s="78" t="s">
        <v>205</v>
      </c>
      <c r="C4" s="75" t="s">
        <v>200</v>
      </c>
      <c r="D4" s="77" t="s">
        <v>206</v>
      </c>
      <c r="E4" s="77" t="s">
        <v>1641</v>
      </c>
    </row>
    <row r="5" spans="2:7">
      <c r="B5" s="77" t="s">
        <v>207</v>
      </c>
      <c r="C5" s="73" t="s">
        <v>208</v>
      </c>
      <c r="D5" s="77" t="s">
        <v>209</v>
      </c>
      <c r="E5" s="77" t="s">
        <v>1642</v>
      </c>
    </row>
    <row r="6" spans="2:7" ht="20">
      <c r="B6" s="77" t="s">
        <v>210</v>
      </c>
      <c r="C6" s="73" t="s">
        <v>211</v>
      </c>
      <c r="D6" s="77" t="s">
        <v>212</v>
      </c>
      <c r="E6" s="77" t="s">
        <v>1643</v>
      </c>
    </row>
    <row r="7" spans="2:7">
      <c r="B7" s="77" t="s">
        <v>213</v>
      </c>
      <c r="C7" s="73" t="s">
        <v>214</v>
      </c>
      <c r="D7" s="77" t="s">
        <v>215</v>
      </c>
      <c r="E7" s="77" t="s">
        <v>1644</v>
      </c>
    </row>
    <row r="8" spans="2:7">
      <c r="B8" s="77" t="s">
        <v>213</v>
      </c>
      <c r="C8" s="73" t="s">
        <v>216</v>
      </c>
      <c r="D8" s="77" t="s">
        <v>217</v>
      </c>
      <c r="E8" s="77" t="s">
        <v>1645</v>
      </c>
    </row>
    <row r="9" spans="2:7">
      <c r="B9" s="77" t="s">
        <v>1817</v>
      </c>
      <c r="C9" s="73" t="s">
        <v>218</v>
      </c>
      <c r="D9" s="77" t="s">
        <v>219</v>
      </c>
      <c r="E9" s="77" t="s">
        <v>1646</v>
      </c>
    </row>
    <row r="10" spans="2:7" ht="20">
      <c r="B10" s="77" t="s">
        <v>220</v>
      </c>
      <c r="C10" s="73" t="s">
        <v>221</v>
      </c>
      <c r="D10" s="77" t="s">
        <v>222</v>
      </c>
      <c r="E10" s="77" t="s">
        <v>1646</v>
      </c>
    </row>
  </sheetData>
  <conditionalFormatting sqref="D5:E9">
    <cfRule type="cellIs" dxfId="16" priority="1" stopIfTrue="1" operator="lessThan">
      <formula>0</formula>
    </cfRule>
  </conditionalFormatting>
  <hyperlinks>
    <hyperlink ref="G2" location="Index!A1" display="Index" xr:uid="{6216ED70-F9C0-4D82-AD87-EEED963BE2C2}"/>
  </hyperlinks>
  <pageMargins left="0.7" right="0.7" top="0.75" bottom="0.75" header="0.3" footer="0.3"/>
  <pageSetup paperSize="9" orientation="landscape" r:id="rId1"/>
  <headerFooter>
    <oddHeader>&amp;CEN</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87A8-3B87-466A-BDA3-DC0D7CBA339E}">
  <sheetPr>
    <tabColor theme="4"/>
    <pageSetUpPr fitToPage="1"/>
  </sheetPr>
  <dimension ref="B2:H7"/>
  <sheetViews>
    <sheetView zoomScaleNormal="100" workbookViewId="0">
      <selection activeCell="I16" sqref="I16"/>
    </sheetView>
  </sheetViews>
  <sheetFormatPr defaultColWidth="9.1796875" defaultRowHeight="10"/>
  <cols>
    <col min="1" max="1" width="2.08984375" style="72" customWidth="1"/>
    <col min="2" max="2" width="14.1796875" style="72" customWidth="1"/>
    <col min="3" max="3" width="27.81640625" style="72" customWidth="1"/>
    <col min="4" max="4" width="14.54296875" style="72" customWidth="1"/>
    <col min="5" max="5" width="16.54296875" style="72" customWidth="1"/>
    <col min="6" max="6" width="16.453125" style="72" customWidth="1"/>
    <col min="7" max="16384" width="9.1796875" style="72"/>
  </cols>
  <sheetData>
    <row r="2" spans="2:8" ht="10.5">
      <c r="B2" s="320" t="s">
        <v>68</v>
      </c>
      <c r="C2" s="320"/>
      <c r="D2" s="320"/>
      <c r="E2" s="320"/>
      <c r="F2" s="320"/>
      <c r="G2" s="320"/>
      <c r="H2" s="320" t="s">
        <v>1686</v>
      </c>
    </row>
    <row r="4" spans="2:8">
      <c r="B4" s="734" t="s">
        <v>80</v>
      </c>
      <c r="C4" s="734" t="s">
        <v>81</v>
      </c>
      <c r="D4" s="734" t="s">
        <v>82</v>
      </c>
      <c r="E4" s="5" t="s">
        <v>127</v>
      </c>
      <c r="F4" s="734" t="s">
        <v>128</v>
      </c>
    </row>
    <row r="5" spans="2:8" ht="30">
      <c r="B5" s="138" t="s">
        <v>1398</v>
      </c>
      <c r="C5" s="138" t="s">
        <v>1399</v>
      </c>
      <c r="D5" s="138" t="s">
        <v>1300</v>
      </c>
      <c r="E5" s="223" t="s">
        <v>1400</v>
      </c>
      <c r="F5" s="136" t="s">
        <v>1401</v>
      </c>
    </row>
    <row r="6" spans="2:8">
      <c r="B6" s="74" t="s">
        <v>1672</v>
      </c>
      <c r="C6" s="74" t="s">
        <v>1672</v>
      </c>
      <c r="D6" s="734" t="s">
        <v>1672</v>
      </c>
      <c r="E6" s="5" t="s">
        <v>1672</v>
      </c>
      <c r="F6" s="749">
        <v>0</v>
      </c>
    </row>
    <row r="7" spans="2:8">
      <c r="B7" s="72" t="s">
        <v>1402</v>
      </c>
      <c r="E7" s="3"/>
    </row>
  </sheetData>
  <hyperlinks>
    <hyperlink ref="H2" location="Index!A1" display="Index" xr:uid="{32B2A80E-51FF-4E2B-851A-BEEA8F5EDEEC}"/>
  </hyperlinks>
  <pageMargins left="0.70866141732283472" right="0.70866141732283472" top="0.74803149606299213" bottom="0.74803149606299213" header="0.31496062992125984" footer="0.31496062992125984"/>
  <pageSetup paperSize="9" orientation="landscape" r:id="rId1"/>
  <headerFooter>
    <oddHeader>&amp;CEN</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4756-FEBF-4E46-88BE-98996EBFBB3C}">
  <sheetPr>
    <tabColor theme="4"/>
    <pageSetUpPr fitToPage="1"/>
  </sheetPr>
  <dimension ref="B2:R21"/>
  <sheetViews>
    <sheetView zoomScaleNormal="100" workbookViewId="0">
      <selection activeCell="A37" sqref="A37"/>
    </sheetView>
  </sheetViews>
  <sheetFormatPr defaultColWidth="8.81640625" defaultRowHeight="10"/>
  <cols>
    <col min="1" max="1" width="3.26953125" style="72" customWidth="1"/>
    <col min="2" max="2" width="75.54296875" style="72" customWidth="1"/>
    <col min="3" max="3" width="14.54296875" style="72" bestFit="1" customWidth="1"/>
    <col min="4" max="4" width="16.453125" style="72" bestFit="1" customWidth="1"/>
    <col min="5" max="10" width="16" style="72" customWidth="1"/>
    <col min="11" max="11" width="17.54296875" style="72" customWidth="1"/>
    <col min="12" max="12" width="14.1796875" style="72" bestFit="1" customWidth="1"/>
    <col min="13" max="13" width="12" style="72" customWidth="1"/>
    <col min="14" max="14" width="8.81640625" style="72"/>
    <col min="15" max="15" width="13.54296875" style="72" bestFit="1" customWidth="1"/>
    <col min="16" max="16" width="13" style="72" bestFit="1" customWidth="1"/>
    <col min="17" max="16384" width="8.81640625" style="72"/>
  </cols>
  <sheetData>
    <row r="2" spans="2:18" ht="10.5">
      <c r="B2" s="320" t="s">
        <v>69</v>
      </c>
      <c r="C2" s="320"/>
      <c r="D2" s="320"/>
      <c r="E2" s="320"/>
      <c r="F2" s="320"/>
      <c r="G2" s="320"/>
      <c r="H2" s="320"/>
      <c r="I2" s="320"/>
      <c r="J2" s="320"/>
      <c r="K2" s="320"/>
      <c r="L2" s="320"/>
      <c r="M2" s="320"/>
      <c r="N2" s="320"/>
      <c r="O2" s="320"/>
      <c r="P2" s="320"/>
      <c r="Q2" s="320"/>
      <c r="R2" s="320" t="s">
        <v>1686</v>
      </c>
    </row>
    <row r="5" spans="2:18">
      <c r="B5" s="865" t="s">
        <v>1403</v>
      </c>
      <c r="C5" s="1102" t="s">
        <v>1789</v>
      </c>
      <c r="D5" s="1103"/>
      <c r="E5" s="1103"/>
      <c r="F5" s="1103"/>
      <c r="G5" s="1103"/>
      <c r="H5" s="1103"/>
      <c r="I5" s="1103"/>
      <c r="J5" s="1103"/>
      <c r="K5" s="1103"/>
      <c r="L5" s="1103"/>
      <c r="M5" s="1103"/>
      <c r="N5" s="1103"/>
      <c r="O5" s="1103"/>
      <c r="P5" s="1104"/>
    </row>
    <row r="6" spans="2:18" ht="32.25" customHeight="1">
      <c r="B6" s="866"/>
      <c r="C6" s="743"/>
      <c r="D6" s="851" t="s">
        <v>1404</v>
      </c>
      <c r="E6" s="852"/>
      <c r="F6" s="852"/>
      <c r="G6" s="852"/>
      <c r="H6" s="852"/>
      <c r="I6" s="852"/>
      <c r="J6" s="852"/>
      <c r="K6" s="852"/>
      <c r="L6" s="852"/>
      <c r="M6" s="852"/>
      <c r="N6" s="852"/>
      <c r="O6" s="852"/>
      <c r="P6" s="853"/>
    </row>
    <row r="7" spans="2:18" ht="52.5" customHeight="1">
      <c r="B7" s="866"/>
      <c r="C7" s="751" t="s">
        <v>1871</v>
      </c>
      <c r="D7" s="851" t="s">
        <v>1405</v>
      </c>
      <c r="E7" s="852"/>
      <c r="F7" s="852"/>
      <c r="G7" s="852"/>
      <c r="H7" s="853"/>
      <c r="I7" s="962" t="s">
        <v>1406</v>
      </c>
      <c r="J7" s="962" t="s">
        <v>1407</v>
      </c>
      <c r="K7" s="1108" t="s">
        <v>1408</v>
      </c>
      <c r="L7" s="865" t="s">
        <v>1303</v>
      </c>
      <c r="M7" s="865" t="s">
        <v>1302</v>
      </c>
      <c r="N7" s="1105" t="s">
        <v>745</v>
      </c>
      <c r="O7" s="1106"/>
      <c r="P7" s="1107"/>
    </row>
    <row r="8" spans="2:18" ht="30">
      <c r="B8" s="867"/>
      <c r="C8" s="743"/>
      <c r="D8" s="744" t="s">
        <v>1294</v>
      </c>
      <c r="E8" s="744" t="s">
        <v>1295</v>
      </c>
      <c r="F8" s="744" t="s">
        <v>1296</v>
      </c>
      <c r="G8" s="744" t="s">
        <v>1297</v>
      </c>
      <c r="H8" s="721" t="s">
        <v>1298</v>
      </c>
      <c r="I8" s="964"/>
      <c r="J8" s="964"/>
      <c r="K8" s="1109"/>
      <c r="L8" s="867"/>
      <c r="M8" s="867"/>
      <c r="N8" s="745"/>
      <c r="O8" s="20" t="s">
        <v>1409</v>
      </c>
      <c r="P8" s="20" t="s">
        <v>1302</v>
      </c>
    </row>
    <row r="9" spans="2:18">
      <c r="B9" s="135" t="s">
        <v>1306</v>
      </c>
      <c r="C9" s="746">
        <v>110999.9014</v>
      </c>
      <c r="D9" s="135"/>
      <c r="E9" s="135"/>
      <c r="F9" s="135"/>
      <c r="G9" s="135"/>
      <c r="H9" s="135"/>
      <c r="I9" s="135"/>
      <c r="J9" s="135"/>
      <c r="K9" s="135"/>
      <c r="L9" s="135"/>
      <c r="M9" s="135"/>
      <c r="N9" s="7"/>
      <c r="O9" s="7"/>
      <c r="P9" s="7"/>
    </row>
    <row r="10" spans="2:18">
      <c r="B10" s="135" t="s">
        <v>1307</v>
      </c>
      <c r="C10" s="746">
        <v>4173.3892070000002</v>
      </c>
      <c r="D10" s="135"/>
      <c r="E10" s="135"/>
      <c r="F10" s="135"/>
      <c r="G10" s="135"/>
      <c r="H10" s="135"/>
      <c r="I10" s="135"/>
      <c r="J10" s="135"/>
      <c r="K10" s="135"/>
      <c r="L10" s="135"/>
      <c r="M10" s="135"/>
      <c r="N10" s="7"/>
      <c r="O10" s="7"/>
      <c r="P10" s="7"/>
    </row>
    <row r="11" spans="2:18">
      <c r="B11" s="135" t="s">
        <v>1313</v>
      </c>
      <c r="C11" s="746">
        <v>129621.7559</v>
      </c>
      <c r="D11" s="135"/>
      <c r="E11" s="135"/>
      <c r="F11" s="135"/>
      <c r="G11" s="135"/>
      <c r="H11" s="135"/>
      <c r="I11" s="135"/>
      <c r="J11" s="135"/>
      <c r="K11" s="135"/>
      <c r="L11" s="135"/>
      <c r="M11" s="135"/>
      <c r="N11" s="7"/>
      <c r="O11" s="7"/>
      <c r="P11" s="7"/>
    </row>
    <row r="12" spans="2:18">
      <c r="B12" s="135" t="s">
        <v>1338</v>
      </c>
      <c r="C12" s="746">
        <v>9167.5476839999992</v>
      </c>
      <c r="D12" s="135"/>
      <c r="E12" s="135"/>
      <c r="F12" s="135"/>
      <c r="G12" s="135"/>
      <c r="H12" s="135"/>
      <c r="I12" s="135"/>
      <c r="J12" s="135"/>
      <c r="K12" s="135"/>
      <c r="L12" s="135"/>
      <c r="M12" s="135"/>
      <c r="N12" s="7"/>
      <c r="O12" s="7"/>
      <c r="P12" s="7"/>
    </row>
    <row r="13" spans="2:18">
      <c r="B13" s="135" t="s">
        <v>1343</v>
      </c>
      <c r="C13" s="746">
        <v>3361.0618169999998</v>
      </c>
      <c r="D13" s="135"/>
      <c r="E13" s="135"/>
      <c r="F13" s="135"/>
      <c r="G13" s="135"/>
      <c r="H13" s="135"/>
      <c r="I13" s="135"/>
      <c r="J13" s="135"/>
      <c r="K13" s="135"/>
      <c r="L13" s="135"/>
      <c r="M13" s="135"/>
      <c r="N13" s="7"/>
      <c r="O13" s="7"/>
      <c r="P13" s="7"/>
    </row>
    <row r="14" spans="2:18">
      <c r="B14" s="135" t="s">
        <v>1344</v>
      </c>
      <c r="C14" s="746">
        <v>194833.54380000001</v>
      </c>
      <c r="D14" s="135"/>
      <c r="E14" s="135"/>
      <c r="F14" s="135"/>
      <c r="G14" s="135"/>
      <c r="H14" s="135"/>
      <c r="I14" s="135"/>
      <c r="J14" s="135"/>
      <c r="K14" s="135"/>
      <c r="L14" s="135"/>
      <c r="M14" s="135"/>
      <c r="N14" s="7"/>
      <c r="O14" s="7"/>
      <c r="P14" s="7"/>
    </row>
    <row r="15" spans="2:18">
      <c r="B15" s="135" t="s">
        <v>1348</v>
      </c>
      <c r="C15" s="746">
        <v>60574.491829999999</v>
      </c>
      <c r="D15" s="135"/>
      <c r="E15" s="135"/>
      <c r="F15" s="135"/>
      <c r="G15" s="135"/>
      <c r="H15" s="135"/>
      <c r="I15" s="135"/>
      <c r="J15" s="135"/>
      <c r="K15" s="135"/>
      <c r="L15" s="135"/>
      <c r="M15" s="135"/>
      <c r="N15" s="7"/>
      <c r="O15" s="7"/>
      <c r="P15" s="7"/>
    </row>
    <row r="16" spans="2:18">
      <c r="B16" s="135" t="s">
        <v>1349</v>
      </c>
      <c r="C16" s="746">
        <v>29556.974999999999</v>
      </c>
      <c r="D16" s="135"/>
      <c r="E16" s="135"/>
      <c r="F16" s="135"/>
      <c r="G16" s="135"/>
      <c r="H16" s="135"/>
      <c r="I16" s="135"/>
      <c r="J16" s="135"/>
      <c r="K16" s="135"/>
      <c r="L16" s="135"/>
      <c r="M16" s="135"/>
      <c r="N16" s="7"/>
      <c r="O16" s="7"/>
      <c r="P16" s="7"/>
    </row>
    <row r="17" spans="2:16">
      <c r="B17" s="135" t="s">
        <v>1356</v>
      </c>
      <c r="C17" s="746">
        <v>263133.19349999999</v>
      </c>
      <c r="D17" s="135"/>
      <c r="E17" s="135"/>
      <c r="F17" s="135"/>
      <c r="G17" s="135"/>
      <c r="H17" s="135"/>
      <c r="I17" s="135"/>
      <c r="J17" s="135"/>
      <c r="K17" s="135"/>
      <c r="L17" s="135"/>
      <c r="M17" s="135"/>
      <c r="N17" s="74"/>
      <c r="O17" s="74"/>
      <c r="P17" s="74"/>
    </row>
    <row r="18" spans="2:16">
      <c r="B18" s="135" t="s">
        <v>1410</v>
      </c>
      <c r="C18" s="747">
        <v>1112652.5867399999</v>
      </c>
      <c r="D18" s="135"/>
      <c r="E18" s="135"/>
      <c r="F18" s="135"/>
      <c r="G18" s="135"/>
      <c r="H18" s="135"/>
      <c r="I18" s="135"/>
      <c r="J18" s="135"/>
      <c r="K18" s="135"/>
      <c r="L18" s="135"/>
      <c r="M18" s="135"/>
      <c r="N18" s="74"/>
      <c r="O18" s="74"/>
      <c r="P18" s="74"/>
    </row>
    <row r="19" spans="2:16">
      <c r="B19" s="135" t="s">
        <v>1411</v>
      </c>
      <c r="C19" s="747">
        <v>402587.43095399998</v>
      </c>
      <c r="D19" s="135"/>
      <c r="E19" s="135"/>
      <c r="F19" s="135"/>
      <c r="G19" s="135"/>
      <c r="H19" s="135"/>
      <c r="I19" s="135"/>
      <c r="J19" s="135"/>
      <c r="K19" s="135"/>
      <c r="L19" s="135"/>
      <c r="M19" s="135"/>
      <c r="N19" s="74"/>
      <c r="O19" s="74"/>
      <c r="P19" s="74"/>
    </row>
    <row r="20" spans="2:16">
      <c r="B20" s="135" t="s">
        <v>1412</v>
      </c>
      <c r="C20" s="748">
        <v>164.852395</v>
      </c>
      <c r="D20" s="135"/>
      <c r="E20" s="135"/>
      <c r="F20" s="135"/>
      <c r="G20" s="135"/>
      <c r="H20" s="135"/>
      <c r="I20" s="135"/>
      <c r="J20" s="135"/>
      <c r="K20" s="135"/>
      <c r="L20" s="135"/>
      <c r="M20" s="135"/>
      <c r="N20" s="74"/>
      <c r="O20" s="74"/>
      <c r="P20" s="74"/>
    </row>
    <row r="21" spans="2:16">
      <c r="B21" s="135" t="s">
        <v>1413</v>
      </c>
      <c r="C21" s="750">
        <v>0</v>
      </c>
      <c r="D21" s="135"/>
      <c r="E21" s="135"/>
      <c r="F21" s="135"/>
      <c r="G21" s="135"/>
      <c r="H21" s="135"/>
      <c r="I21" s="135"/>
      <c r="J21" s="135"/>
      <c r="K21" s="135"/>
      <c r="L21" s="135"/>
      <c r="M21" s="135"/>
      <c r="N21" s="135"/>
      <c r="O21" s="135"/>
      <c r="P21" s="135"/>
    </row>
  </sheetData>
  <mergeCells count="10">
    <mergeCell ref="B5:B8"/>
    <mergeCell ref="C5:P5"/>
    <mergeCell ref="D6:P6"/>
    <mergeCell ref="D7:H7"/>
    <mergeCell ref="N7:P7"/>
    <mergeCell ref="K7:K8"/>
    <mergeCell ref="J7:J8"/>
    <mergeCell ref="I7:I8"/>
    <mergeCell ref="M7:M8"/>
    <mergeCell ref="L7:L8"/>
  </mergeCells>
  <hyperlinks>
    <hyperlink ref="R2" location="Index!A1" display="Index" xr:uid="{C9C1D769-45CC-44C1-A328-CDD83CFB3E79}"/>
  </hyperlinks>
  <pageMargins left="0.70866141732283472" right="0.70866141732283472" top="0.74803149606299213" bottom="0.74803149606299213" header="0.31496062992125984" footer="0.31496062992125984"/>
  <pageSetup paperSize="9" scale="45" orientation="landscape" r:id="rId1"/>
  <headerFooter>
    <oddHeader>&amp;CEN</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49340-68BA-4A1B-A0F2-67ABD178F45A}">
  <sheetPr>
    <tabColor theme="4"/>
    <pageSetUpPr fitToPage="1"/>
  </sheetPr>
  <dimension ref="B2:H8"/>
  <sheetViews>
    <sheetView zoomScaleNormal="100" workbookViewId="0">
      <selection activeCell="H2" sqref="H2"/>
    </sheetView>
  </sheetViews>
  <sheetFormatPr defaultColWidth="9.1796875" defaultRowHeight="10"/>
  <cols>
    <col min="1" max="1" width="2.1796875" style="72" customWidth="1"/>
    <col min="2" max="2" width="20" style="72" customWidth="1"/>
    <col min="3" max="3" width="24.54296875" style="72" bestFit="1" customWidth="1"/>
    <col min="4" max="4" width="25" style="72" bestFit="1" customWidth="1"/>
    <col min="5" max="5" width="43.7265625" style="72" customWidth="1"/>
    <col min="6" max="6" width="22.54296875" style="72" bestFit="1" customWidth="1"/>
    <col min="7" max="7" width="9.54296875" style="72" customWidth="1"/>
    <col min="8" max="16384" width="9.1796875" style="72"/>
  </cols>
  <sheetData>
    <row r="2" spans="2:8" ht="10.5">
      <c r="B2" s="32" t="s">
        <v>70</v>
      </c>
      <c r="C2" s="32"/>
      <c r="D2" s="32"/>
      <c r="E2" s="32"/>
      <c r="F2" s="32"/>
      <c r="G2" s="32"/>
      <c r="H2" s="320" t="s">
        <v>1686</v>
      </c>
    </row>
    <row r="4" spans="2:8" ht="10.5">
      <c r="B4" s="752"/>
      <c r="C4" s="1110" t="s">
        <v>1414</v>
      </c>
      <c r="D4" s="1111"/>
      <c r="E4" s="1112"/>
      <c r="F4" s="1113" t="s">
        <v>1415</v>
      </c>
    </row>
    <row r="5" spans="2:8" ht="10.5">
      <c r="B5" s="752"/>
      <c r="C5" s="752" t="s">
        <v>1416</v>
      </c>
      <c r="D5" s="752" t="s">
        <v>1417</v>
      </c>
      <c r="E5" s="752" t="s">
        <v>1418</v>
      </c>
      <c r="F5" s="1114"/>
    </row>
    <row r="6" spans="2:8" ht="10.5">
      <c r="B6" s="752" t="s">
        <v>1419</v>
      </c>
      <c r="C6" s="753">
        <v>2.4798412425001259E-3</v>
      </c>
      <c r="D6" s="755" t="s">
        <v>1672</v>
      </c>
      <c r="E6" s="753">
        <v>2.4798412425001259E-3</v>
      </c>
      <c r="F6" s="754">
        <v>86.576089096969199</v>
      </c>
    </row>
    <row r="7" spans="2:8" ht="10.5">
      <c r="B7" s="752" t="s">
        <v>1420</v>
      </c>
      <c r="C7" s="753">
        <v>7.0290803942236477E-3</v>
      </c>
      <c r="D7" s="755" t="s">
        <v>1672</v>
      </c>
      <c r="E7" s="753">
        <v>7.0290803942236477E-3</v>
      </c>
      <c r="F7" s="754">
        <v>81.784817032660598</v>
      </c>
    </row>
    <row r="8" spans="2:8">
      <c r="B8" s="72" t="s">
        <v>1421</v>
      </c>
    </row>
  </sheetData>
  <mergeCells count="2">
    <mergeCell ref="C4:E4"/>
    <mergeCell ref="F4:F5"/>
  </mergeCells>
  <hyperlinks>
    <hyperlink ref="H2" location="Index!A1" display="Index" xr:uid="{C3EF1B9C-466C-47FD-83B9-645EFCE9F187}"/>
  </hyperlinks>
  <pageMargins left="0.70866141732283472" right="0.70866141732283472" top="0.74803149606299213" bottom="0.74803149606299213" header="0.31496062992125984" footer="0.31496062992125984"/>
  <pageSetup scale="73" orientation="landscape" r:id="rId1"/>
  <headerFooter>
    <oddHeader>&amp;CEN</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32443-B929-4700-99AE-C5160DF70021}">
  <sheetPr>
    <tabColor theme="4"/>
    <pageSetUpPr fitToPage="1"/>
  </sheetPr>
  <dimension ref="A2:U309"/>
  <sheetViews>
    <sheetView topLeftCell="B1" zoomScaleNormal="100" workbookViewId="0">
      <selection activeCell="C73" sqref="C73"/>
    </sheetView>
  </sheetViews>
  <sheetFormatPr defaultColWidth="8.81640625" defaultRowHeight="10"/>
  <cols>
    <col min="1" max="1" width="3.08984375" style="131" customWidth="1"/>
    <col min="2" max="2" width="8.36328125" style="128" customWidth="1"/>
    <col min="3" max="3" width="60.54296875" style="131" customWidth="1"/>
    <col min="4" max="4" width="14.1796875" style="131" customWidth="1"/>
    <col min="5" max="5" width="17.36328125" style="131" bestFit="1" customWidth="1"/>
    <col min="6" max="6" width="11.453125" style="131" customWidth="1"/>
    <col min="7" max="7" width="14.54296875" style="131" customWidth="1"/>
    <col min="8" max="8" width="13" style="131" customWidth="1"/>
    <col min="9" max="9" width="13.1796875" style="131" customWidth="1"/>
    <col min="10" max="10" width="8.81640625" style="131"/>
    <col min="11" max="11" width="9.54296875" style="131" customWidth="1"/>
    <col min="12" max="12" width="12.81640625" style="131" customWidth="1"/>
    <col min="13" max="13" width="13" style="131" customWidth="1"/>
    <col min="14" max="14" width="11.453125" style="131" customWidth="1"/>
    <col min="15" max="15" width="8.81640625" style="131"/>
    <col min="16" max="16" width="11" style="131" customWidth="1"/>
    <col min="17" max="17" width="13.453125" style="131" customWidth="1"/>
    <col min="18" max="18" width="13" style="131" customWidth="1"/>
    <col min="19" max="19" width="11.1796875" style="131" customWidth="1"/>
    <col min="20" max="16384" width="8.81640625" style="131"/>
  </cols>
  <sheetData>
    <row r="2" spans="2:21" s="756" customFormat="1" ht="10.5">
      <c r="B2" s="320" t="s">
        <v>71</v>
      </c>
      <c r="C2" s="320"/>
      <c r="D2" s="320"/>
      <c r="E2" s="320"/>
      <c r="F2" s="320"/>
      <c r="G2" s="320"/>
      <c r="H2" s="320"/>
      <c r="I2" s="320"/>
      <c r="J2" s="320"/>
      <c r="K2" s="320"/>
      <c r="L2" s="320"/>
      <c r="M2" s="320"/>
      <c r="N2" s="320"/>
      <c r="O2" s="320"/>
      <c r="P2" s="320"/>
      <c r="Q2" s="320"/>
      <c r="R2" s="320"/>
      <c r="S2" s="320"/>
      <c r="T2" s="320"/>
      <c r="U2" s="320" t="s">
        <v>1686</v>
      </c>
    </row>
    <row r="4" spans="2:21" s="128" customFormat="1">
      <c r="C4" s="462"/>
      <c r="D4" s="116" t="s">
        <v>80</v>
      </c>
      <c r="E4" s="116" t="s">
        <v>81</v>
      </c>
      <c r="F4" s="116" t="s">
        <v>82</v>
      </c>
      <c r="G4" s="116" t="s">
        <v>127</v>
      </c>
      <c r="H4" s="116" t="s">
        <v>128</v>
      </c>
      <c r="I4" s="116" t="s">
        <v>235</v>
      </c>
      <c r="J4" s="116" t="s">
        <v>236</v>
      </c>
      <c r="K4" s="116" t="s">
        <v>266</v>
      </c>
      <c r="L4" s="116" t="s">
        <v>469</v>
      </c>
      <c r="M4" s="116" t="s">
        <v>470</v>
      </c>
      <c r="N4" s="116" t="s">
        <v>471</v>
      </c>
      <c r="O4" s="116" t="s">
        <v>472</v>
      </c>
      <c r="P4" s="116" t="s">
        <v>473</v>
      </c>
      <c r="Q4" s="116" t="s">
        <v>742</v>
      </c>
      <c r="R4" s="116" t="s">
        <v>743</v>
      </c>
      <c r="S4" s="116" t="s">
        <v>907</v>
      </c>
    </row>
    <row r="5" spans="2:21" ht="29.15" customHeight="1">
      <c r="B5" s="1115" t="s">
        <v>1871</v>
      </c>
      <c r="C5" s="1117"/>
      <c r="D5" s="1119">
        <v>46022</v>
      </c>
      <c r="E5" s="1120"/>
      <c r="F5" s="1120"/>
      <c r="G5" s="1120"/>
      <c r="H5" s="1120"/>
      <c r="I5" s="1120"/>
      <c r="J5" s="1120"/>
      <c r="K5" s="1120"/>
      <c r="L5" s="1120"/>
      <c r="M5" s="1120"/>
      <c r="N5" s="1120"/>
      <c r="O5" s="1120"/>
      <c r="P5" s="1120"/>
      <c r="Q5" s="1120"/>
      <c r="R5" s="1120"/>
      <c r="S5" s="858"/>
    </row>
    <row r="6" spans="2:21" ht="14.75" customHeight="1">
      <c r="B6" s="1118"/>
      <c r="C6" s="858"/>
      <c r="D6" s="866" t="s">
        <v>1422</v>
      </c>
      <c r="E6" s="1121" t="s">
        <v>1423</v>
      </c>
      <c r="F6" s="1122"/>
      <c r="G6" s="1122"/>
      <c r="H6" s="1122"/>
      <c r="I6" s="1123"/>
      <c r="J6" s="1121" t="s">
        <v>1424</v>
      </c>
      <c r="K6" s="1122"/>
      <c r="L6" s="1122"/>
      <c r="M6" s="1122"/>
      <c r="N6" s="1123"/>
      <c r="O6" s="1121" t="s">
        <v>1425</v>
      </c>
      <c r="P6" s="1122"/>
      <c r="Q6" s="1122"/>
      <c r="R6" s="1122"/>
      <c r="S6" s="1123"/>
    </row>
    <row r="7" spans="2:21" ht="33.65" customHeight="1">
      <c r="B7" s="1118"/>
      <c r="C7" s="858"/>
      <c r="D7" s="866"/>
      <c r="E7" s="1115" t="s">
        <v>1426</v>
      </c>
      <c r="F7" s="1116"/>
      <c r="G7" s="1116"/>
      <c r="H7" s="1116"/>
      <c r="I7" s="1117"/>
      <c r="J7" s="1115" t="s">
        <v>1426</v>
      </c>
      <c r="K7" s="1116"/>
      <c r="L7" s="1116"/>
      <c r="M7" s="1116"/>
      <c r="N7" s="1117"/>
      <c r="O7" s="1115" t="s">
        <v>1426</v>
      </c>
      <c r="P7" s="1116"/>
      <c r="Q7" s="1116"/>
      <c r="R7" s="1116"/>
      <c r="S7" s="1117"/>
    </row>
    <row r="8" spans="2:21" ht="33.65" customHeight="1">
      <c r="B8" s="1118"/>
      <c r="C8" s="858"/>
      <c r="D8" s="866"/>
      <c r="E8" s="757"/>
      <c r="F8" s="1115" t="s">
        <v>1427</v>
      </c>
      <c r="G8" s="1116"/>
      <c r="H8" s="1116"/>
      <c r="I8" s="1117"/>
      <c r="J8" s="757"/>
      <c r="K8" s="1115" t="s">
        <v>1427</v>
      </c>
      <c r="L8" s="1116"/>
      <c r="M8" s="1116"/>
      <c r="N8" s="1117"/>
      <c r="O8" s="757"/>
      <c r="P8" s="1115" t="s">
        <v>1427</v>
      </c>
      <c r="Q8" s="1116"/>
      <c r="R8" s="1116"/>
      <c r="S8" s="1117"/>
    </row>
    <row r="9" spans="2:21" ht="30">
      <c r="B9" s="1118"/>
      <c r="C9" s="858"/>
      <c r="D9" s="866"/>
      <c r="E9" s="743"/>
      <c r="F9" s="743"/>
      <c r="G9" s="735" t="s">
        <v>1428</v>
      </c>
      <c r="H9" s="735" t="s">
        <v>1429</v>
      </c>
      <c r="I9" s="735" t="s">
        <v>1430</v>
      </c>
      <c r="J9" s="743"/>
      <c r="K9" s="743"/>
      <c r="L9" s="735" t="s">
        <v>1428</v>
      </c>
      <c r="M9" s="735" t="s">
        <v>1431</v>
      </c>
      <c r="N9" s="735" t="s">
        <v>1430</v>
      </c>
      <c r="O9" s="743"/>
      <c r="P9" s="743"/>
      <c r="Q9" s="735" t="s">
        <v>1428</v>
      </c>
      <c r="R9" s="735" t="s">
        <v>1432</v>
      </c>
      <c r="S9" s="735" t="s">
        <v>1430</v>
      </c>
    </row>
    <row r="10" spans="2:21" s="92" customFormat="1" ht="10.5">
      <c r="B10" s="758"/>
      <c r="C10" s="759" t="s">
        <v>1433</v>
      </c>
      <c r="D10" s="760"/>
      <c r="E10" s="761"/>
      <c r="F10" s="761"/>
      <c r="G10" s="761"/>
      <c r="H10" s="761"/>
      <c r="I10" s="761"/>
      <c r="J10" s="761"/>
      <c r="K10" s="761"/>
      <c r="L10" s="761"/>
      <c r="M10" s="761"/>
      <c r="N10" s="761"/>
      <c r="O10" s="761"/>
      <c r="P10" s="761"/>
      <c r="Q10" s="761"/>
      <c r="R10" s="761"/>
      <c r="S10" s="762"/>
    </row>
    <row r="11" spans="2:21" ht="20">
      <c r="B11" s="138">
        <v>1</v>
      </c>
      <c r="C11" s="763" t="s">
        <v>1434</v>
      </c>
      <c r="D11" s="776">
        <v>1232460.5535438848</v>
      </c>
      <c r="E11" s="776">
        <v>912294.74741749605</v>
      </c>
      <c r="F11" s="776">
        <v>5011.1621129871983</v>
      </c>
      <c r="G11" s="776">
        <v>0</v>
      </c>
      <c r="H11" s="776">
        <v>7.7976125495186569E-3</v>
      </c>
      <c r="I11" s="776">
        <v>79.818301557665137</v>
      </c>
      <c r="J11" s="776">
        <v>44.960905349264557</v>
      </c>
      <c r="K11" s="776">
        <v>0</v>
      </c>
      <c r="L11" s="776">
        <v>0</v>
      </c>
      <c r="M11" s="776">
        <v>0</v>
      </c>
      <c r="N11" s="776">
        <v>0</v>
      </c>
      <c r="O11" s="776">
        <v>912339.70832284528</v>
      </c>
      <c r="P11" s="776">
        <v>5011.1621129871983</v>
      </c>
      <c r="Q11" s="776">
        <v>0</v>
      </c>
      <c r="R11" s="776">
        <v>7.7976125495186569E-3</v>
      </c>
      <c r="S11" s="776">
        <v>79.818301557665137</v>
      </c>
    </row>
    <row r="12" spans="2:21" ht="10.5">
      <c r="B12" s="138">
        <v>2</v>
      </c>
      <c r="C12" s="764" t="s">
        <v>1435</v>
      </c>
      <c r="D12" s="458">
        <v>10209.360089181111</v>
      </c>
      <c r="E12" s="458">
        <v>2237.4624534668974</v>
      </c>
      <c r="F12" s="458">
        <v>1.8422445066116329</v>
      </c>
      <c r="G12" s="458">
        <v>0</v>
      </c>
      <c r="H12" s="458">
        <v>0</v>
      </c>
      <c r="I12" s="458">
        <v>0</v>
      </c>
      <c r="J12" s="458">
        <v>44.960905349264557</v>
      </c>
      <c r="K12" s="458">
        <v>0</v>
      </c>
      <c r="L12" s="458">
        <v>0</v>
      </c>
      <c r="M12" s="458">
        <v>0</v>
      </c>
      <c r="N12" s="458">
        <v>0</v>
      </c>
      <c r="O12" s="458">
        <v>2282.4233588161619</v>
      </c>
      <c r="P12" s="458">
        <v>1.8422445066116329</v>
      </c>
      <c r="Q12" s="458">
        <v>0</v>
      </c>
      <c r="R12" s="458">
        <v>0</v>
      </c>
      <c r="S12" s="458">
        <v>0</v>
      </c>
    </row>
    <row r="13" spans="2:21">
      <c r="B13" s="138">
        <v>3</v>
      </c>
      <c r="C13" s="765" t="s">
        <v>764</v>
      </c>
      <c r="D13" s="458">
        <v>2238.4707659999999</v>
      </c>
      <c r="E13" s="458">
        <v>931.63520299807033</v>
      </c>
      <c r="F13" s="458">
        <v>1.8422445066116329</v>
      </c>
      <c r="G13" s="458">
        <v>0</v>
      </c>
      <c r="H13" s="458">
        <v>0</v>
      </c>
      <c r="I13" s="458">
        <v>0</v>
      </c>
      <c r="J13" s="458">
        <v>0</v>
      </c>
      <c r="K13" s="458">
        <v>0</v>
      </c>
      <c r="L13" s="458">
        <v>0</v>
      </c>
      <c r="M13" s="458">
        <v>0</v>
      </c>
      <c r="N13" s="458">
        <v>0</v>
      </c>
      <c r="O13" s="458">
        <v>931.63520299807033</v>
      </c>
      <c r="P13" s="458">
        <v>1.8422445066116329</v>
      </c>
      <c r="Q13" s="458">
        <v>0</v>
      </c>
      <c r="R13" s="458">
        <v>0</v>
      </c>
      <c r="S13" s="458">
        <v>0</v>
      </c>
    </row>
    <row r="14" spans="2:21">
      <c r="B14" s="138">
        <v>4</v>
      </c>
      <c r="C14" s="766" t="s">
        <v>759</v>
      </c>
      <c r="D14" s="458">
        <v>0</v>
      </c>
      <c r="E14" s="458">
        <v>0</v>
      </c>
      <c r="F14" s="458">
        <v>0</v>
      </c>
      <c r="G14" s="458">
        <v>0</v>
      </c>
      <c r="H14" s="458">
        <v>0</v>
      </c>
      <c r="I14" s="458">
        <v>0</v>
      </c>
      <c r="J14" s="458">
        <v>0</v>
      </c>
      <c r="K14" s="458">
        <v>0</v>
      </c>
      <c r="L14" s="458">
        <v>0</v>
      </c>
      <c r="M14" s="458">
        <v>0</v>
      </c>
      <c r="N14" s="458">
        <v>0</v>
      </c>
      <c r="O14" s="458">
        <v>0</v>
      </c>
      <c r="P14" s="458">
        <v>0</v>
      </c>
      <c r="Q14" s="458">
        <v>0</v>
      </c>
      <c r="R14" s="458">
        <v>0</v>
      </c>
      <c r="S14" s="458">
        <v>0</v>
      </c>
    </row>
    <row r="15" spans="2:21">
      <c r="B15" s="138">
        <v>5</v>
      </c>
      <c r="C15" s="766" t="s">
        <v>1436</v>
      </c>
      <c r="D15" s="458">
        <v>122.99382900000001</v>
      </c>
      <c r="E15" s="458">
        <v>46.891857946264935</v>
      </c>
      <c r="F15" s="536">
        <v>4.3151156781755462E-2</v>
      </c>
      <c r="G15" s="536">
        <v>0</v>
      </c>
      <c r="H15" s="536">
        <v>0</v>
      </c>
      <c r="I15" s="536">
        <v>0</v>
      </c>
      <c r="J15" s="536">
        <v>0</v>
      </c>
      <c r="K15" s="536">
        <v>0</v>
      </c>
      <c r="L15" s="536">
        <v>0</v>
      </c>
      <c r="M15" s="536">
        <v>0</v>
      </c>
      <c r="N15" s="536">
        <v>0</v>
      </c>
      <c r="O15" s="536">
        <v>46.891857946264935</v>
      </c>
      <c r="P15" s="536">
        <v>4.3151156781755462E-2</v>
      </c>
      <c r="Q15" s="536">
        <v>0</v>
      </c>
      <c r="R15" s="536">
        <v>0</v>
      </c>
      <c r="S15" s="536">
        <v>0</v>
      </c>
    </row>
    <row r="16" spans="2:21">
      <c r="B16" s="138">
        <v>6</v>
      </c>
      <c r="C16" s="766" t="s">
        <v>1207</v>
      </c>
      <c r="D16" s="458">
        <v>2115.4769369999999</v>
      </c>
      <c r="E16" s="458">
        <v>884.74334505180536</v>
      </c>
      <c r="F16" s="458">
        <v>1.7990933498298773</v>
      </c>
      <c r="G16" s="777"/>
      <c r="H16" s="458">
        <v>0</v>
      </c>
      <c r="I16" s="458">
        <v>0</v>
      </c>
      <c r="J16" s="458">
        <v>0</v>
      </c>
      <c r="K16" s="458">
        <v>0</v>
      </c>
      <c r="L16" s="777"/>
      <c r="M16" s="458">
        <v>0</v>
      </c>
      <c r="N16" s="458">
        <v>0</v>
      </c>
      <c r="O16" s="458">
        <v>884.74334505180536</v>
      </c>
      <c r="P16" s="458">
        <v>1.7990933498298773</v>
      </c>
      <c r="Q16" s="777"/>
      <c r="R16" s="458">
        <v>0</v>
      </c>
      <c r="S16" s="458">
        <v>0</v>
      </c>
    </row>
    <row r="17" spans="2:19">
      <c r="B17" s="138">
        <v>7</v>
      </c>
      <c r="C17" s="765" t="s">
        <v>766</v>
      </c>
      <c r="D17" s="458">
        <v>7970.8893231811107</v>
      </c>
      <c r="E17" s="458">
        <v>1305.8272504688273</v>
      </c>
      <c r="F17" s="458">
        <v>0</v>
      </c>
      <c r="G17" s="458">
        <v>0</v>
      </c>
      <c r="H17" s="458">
        <v>0</v>
      </c>
      <c r="I17" s="458">
        <v>0</v>
      </c>
      <c r="J17" s="458">
        <v>44.960905349264557</v>
      </c>
      <c r="K17" s="458">
        <v>0</v>
      </c>
      <c r="L17" s="458">
        <v>0</v>
      </c>
      <c r="M17" s="458">
        <v>0</v>
      </c>
      <c r="N17" s="458">
        <v>0</v>
      </c>
      <c r="O17" s="458">
        <v>1350.7881558180918</v>
      </c>
      <c r="P17" s="458">
        <v>0</v>
      </c>
      <c r="Q17" s="458">
        <v>0</v>
      </c>
      <c r="R17" s="458">
        <v>0</v>
      </c>
      <c r="S17" s="458">
        <v>0</v>
      </c>
    </row>
    <row r="18" spans="2:19">
      <c r="B18" s="138">
        <v>8</v>
      </c>
      <c r="C18" s="766" t="s">
        <v>1437</v>
      </c>
      <c r="D18" s="458">
        <v>0</v>
      </c>
      <c r="E18" s="458">
        <v>0</v>
      </c>
      <c r="F18" s="458">
        <v>0</v>
      </c>
      <c r="G18" s="458">
        <v>0</v>
      </c>
      <c r="H18" s="458">
        <v>0</v>
      </c>
      <c r="I18" s="458">
        <v>0</v>
      </c>
      <c r="J18" s="458">
        <v>0</v>
      </c>
      <c r="K18" s="458">
        <v>0</v>
      </c>
      <c r="L18" s="458">
        <v>0</v>
      </c>
      <c r="M18" s="458">
        <v>0</v>
      </c>
      <c r="N18" s="458">
        <v>0</v>
      </c>
      <c r="O18" s="458">
        <v>0</v>
      </c>
      <c r="P18" s="458">
        <v>0</v>
      </c>
      <c r="Q18" s="458">
        <v>0</v>
      </c>
      <c r="R18" s="458">
        <v>0</v>
      </c>
      <c r="S18" s="458">
        <v>0</v>
      </c>
    </row>
    <row r="19" spans="2:19">
      <c r="B19" s="138">
        <v>9</v>
      </c>
      <c r="C19" s="767" t="s">
        <v>759</v>
      </c>
      <c r="D19" s="458">
        <v>0</v>
      </c>
      <c r="E19" s="458">
        <v>0</v>
      </c>
      <c r="F19" s="458">
        <v>0</v>
      </c>
      <c r="G19" s="458">
        <v>0</v>
      </c>
      <c r="H19" s="458">
        <v>0</v>
      </c>
      <c r="I19" s="458">
        <v>0</v>
      </c>
      <c r="J19" s="458">
        <v>0</v>
      </c>
      <c r="K19" s="458">
        <v>0</v>
      </c>
      <c r="L19" s="458">
        <v>0</v>
      </c>
      <c r="M19" s="458">
        <v>0</v>
      </c>
      <c r="N19" s="458">
        <v>0</v>
      </c>
      <c r="O19" s="458">
        <v>0</v>
      </c>
      <c r="P19" s="458">
        <v>0</v>
      </c>
      <c r="Q19" s="458">
        <v>0</v>
      </c>
      <c r="R19" s="458">
        <v>0</v>
      </c>
      <c r="S19" s="458">
        <v>0</v>
      </c>
    </row>
    <row r="20" spans="2:19" s="92" customFormat="1">
      <c r="B20" s="138">
        <v>10</v>
      </c>
      <c r="C20" s="768" t="s">
        <v>1436</v>
      </c>
      <c r="D20" s="536">
        <v>0</v>
      </c>
      <c r="E20" s="536">
        <v>0</v>
      </c>
      <c r="F20" s="536">
        <v>0</v>
      </c>
      <c r="G20" s="536">
        <v>0</v>
      </c>
      <c r="H20" s="536">
        <v>0</v>
      </c>
      <c r="I20" s="536">
        <v>0</v>
      </c>
      <c r="J20" s="536">
        <v>0</v>
      </c>
      <c r="K20" s="536">
        <v>0</v>
      </c>
      <c r="L20" s="536">
        <v>0</v>
      </c>
      <c r="M20" s="536">
        <v>0</v>
      </c>
      <c r="N20" s="536">
        <v>0</v>
      </c>
      <c r="O20" s="536">
        <v>0</v>
      </c>
      <c r="P20" s="536">
        <v>0</v>
      </c>
      <c r="Q20" s="536">
        <v>0</v>
      </c>
      <c r="R20" s="536">
        <v>0</v>
      </c>
      <c r="S20" s="536">
        <v>0</v>
      </c>
    </row>
    <row r="21" spans="2:19">
      <c r="B21" s="138">
        <v>11</v>
      </c>
      <c r="C21" s="767" t="s">
        <v>1207</v>
      </c>
      <c r="D21" s="458">
        <v>0</v>
      </c>
      <c r="E21" s="458">
        <v>0</v>
      </c>
      <c r="F21" s="458">
        <v>0</v>
      </c>
      <c r="G21" s="777"/>
      <c r="H21" s="458">
        <v>0</v>
      </c>
      <c r="I21" s="458">
        <v>0</v>
      </c>
      <c r="J21" s="458">
        <v>0</v>
      </c>
      <c r="K21" s="458">
        <v>0</v>
      </c>
      <c r="L21" s="777"/>
      <c r="M21" s="458">
        <v>0</v>
      </c>
      <c r="N21" s="458">
        <v>0</v>
      </c>
      <c r="O21" s="458">
        <v>0</v>
      </c>
      <c r="P21" s="458">
        <v>0</v>
      </c>
      <c r="Q21" s="777"/>
      <c r="R21" s="458">
        <v>0</v>
      </c>
      <c r="S21" s="458">
        <v>0</v>
      </c>
    </row>
    <row r="22" spans="2:19">
      <c r="B22" s="138">
        <v>12</v>
      </c>
      <c r="C22" s="766" t="s">
        <v>1438</v>
      </c>
      <c r="D22" s="458">
        <v>0</v>
      </c>
      <c r="E22" s="458">
        <v>0</v>
      </c>
      <c r="F22" s="458">
        <v>0</v>
      </c>
      <c r="G22" s="458">
        <v>0</v>
      </c>
      <c r="H22" s="458">
        <v>0</v>
      </c>
      <c r="I22" s="458">
        <v>0</v>
      </c>
      <c r="J22" s="458">
        <v>0</v>
      </c>
      <c r="K22" s="458">
        <v>0</v>
      </c>
      <c r="L22" s="458">
        <v>0</v>
      </c>
      <c r="M22" s="458">
        <v>0</v>
      </c>
      <c r="N22" s="458">
        <v>0</v>
      </c>
      <c r="O22" s="458">
        <v>0</v>
      </c>
      <c r="P22" s="458">
        <v>0</v>
      </c>
      <c r="Q22" s="458">
        <v>0</v>
      </c>
      <c r="R22" s="458">
        <v>0</v>
      </c>
      <c r="S22" s="458">
        <v>0</v>
      </c>
    </row>
    <row r="23" spans="2:19">
      <c r="B23" s="138">
        <v>13</v>
      </c>
      <c r="C23" s="767" t="s">
        <v>759</v>
      </c>
      <c r="D23" s="458">
        <v>0</v>
      </c>
      <c r="E23" s="458">
        <v>0</v>
      </c>
      <c r="F23" s="458">
        <v>0</v>
      </c>
      <c r="G23" s="458">
        <v>0</v>
      </c>
      <c r="H23" s="458">
        <v>0</v>
      </c>
      <c r="I23" s="458">
        <v>0</v>
      </c>
      <c r="J23" s="458">
        <v>0</v>
      </c>
      <c r="K23" s="458">
        <v>0</v>
      </c>
      <c r="L23" s="458">
        <v>0</v>
      </c>
      <c r="M23" s="458">
        <v>0</v>
      </c>
      <c r="N23" s="458">
        <v>0</v>
      </c>
      <c r="O23" s="458">
        <v>0</v>
      </c>
      <c r="P23" s="458">
        <v>0</v>
      </c>
      <c r="Q23" s="458">
        <v>0</v>
      </c>
      <c r="R23" s="458">
        <v>0</v>
      </c>
      <c r="S23" s="458">
        <v>0</v>
      </c>
    </row>
    <row r="24" spans="2:19" s="92" customFormat="1">
      <c r="B24" s="138">
        <v>14</v>
      </c>
      <c r="C24" s="768" t="s">
        <v>1436</v>
      </c>
      <c r="D24" s="536">
        <v>0</v>
      </c>
      <c r="E24" s="536">
        <v>0</v>
      </c>
      <c r="F24" s="536">
        <v>0</v>
      </c>
      <c r="G24" s="536">
        <v>0</v>
      </c>
      <c r="H24" s="536">
        <v>0</v>
      </c>
      <c r="I24" s="536">
        <v>0</v>
      </c>
      <c r="J24" s="536">
        <v>0</v>
      </c>
      <c r="K24" s="536">
        <v>0</v>
      </c>
      <c r="L24" s="536">
        <v>0</v>
      </c>
      <c r="M24" s="536">
        <v>0</v>
      </c>
      <c r="N24" s="536">
        <v>0</v>
      </c>
      <c r="O24" s="536">
        <v>0</v>
      </c>
      <c r="P24" s="536">
        <v>0</v>
      </c>
      <c r="Q24" s="536">
        <v>0</v>
      </c>
      <c r="R24" s="536">
        <v>0</v>
      </c>
      <c r="S24" s="536">
        <v>0</v>
      </c>
    </row>
    <row r="25" spans="2:19">
      <c r="B25" s="138">
        <v>15</v>
      </c>
      <c r="C25" s="767" t="s">
        <v>1207</v>
      </c>
      <c r="D25" s="458">
        <v>0</v>
      </c>
      <c r="E25" s="458">
        <v>0</v>
      </c>
      <c r="F25" s="458">
        <v>0</v>
      </c>
      <c r="G25" s="777"/>
      <c r="H25" s="458">
        <v>0</v>
      </c>
      <c r="I25" s="458">
        <v>0</v>
      </c>
      <c r="J25" s="458">
        <v>0</v>
      </c>
      <c r="K25" s="458">
        <v>0</v>
      </c>
      <c r="L25" s="777"/>
      <c r="M25" s="458">
        <v>0</v>
      </c>
      <c r="N25" s="458">
        <v>0</v>
      </c>
      <c r="O25" s="458">
        <v>0</v>
      </c>
      <c r="P25" s="458">
        <v>0</v>
      </c>
      <c r="Q25" s="777"/>
      <c r="R25" s="458">
        <v>0</v>
      </c>
      <c r="S25" s="458">
        <v>0</v>
      </c>
    </row>
    <row r="26" spans="2:19">
      <c r="B26" s="138">
        <v>16</v>
      </c>
      <c r="C26" s="766" t="s">
        <v>1439</v>
      </c>
      <c r="D26" s="458">
        <v>50.013168</v>
      </c>
      <c r="E26" s="458">
        <v>0</v>
      </c>
      <c r="F26" s="458">
        <v>0</v>
      </c>
      <c r="G26" s="458">
        <v>0</v>
      </c>
      <c r="H26" s="458">
        <v>0</v>
      </c>
      <c r="I26" s="458">
        <v>0</v>
      </c>
      <c r="J26" s="458">
        <v>44.960905349264557</v>
      </c>
      <c r="K26" s="458">
        <v>0</v>
      </c>
      <c r="L26" s="458">
        <v>0</v>
      </c>
      <c r="M26" s="458">
        <v>0</v>
      </c>
      <c r="N26" s="458">
        <v>0</v>
      </c>
      <c r="O26" s="458">
        <v>44.960905349264557</v>
      </c>
      <c r="P26" s="458">
        <v>0</v>
      </c>
      <c r="Q26" s="458">
        <v>0</v>
      </c>
      <c r="R26" s="458">
        <v>0</v>
      </c>
      <c r="S26" s="458">
        <v>0</v>
      </c>
    </row>
    <row r="27" spans="2:19">
      <c r="B27" s="138">
        <v>17</v>
      </c>
      <c r="C27" s="767" t="s">
        <v>759</v>
      </c>
      <c r="D27" s="458">
        <v>0</v>
      </c>
      <c r="E27" s="458">
        <v>0</v>
      </c>
      <c r="F27" s="458">
        <v>0</v>
      </c>
      <c r="G27" s="458">
        <v>0</v>
      </c>
      <c r="H27" s="458">
        <v>0</v>
      </c>
      <c r="I27" s="458">
        <v>0</v>
      </c>
      <c r="J27" s="458">
        <v>0</v>
      </c>
      <c r="K27" s="458">
        <v>0</v>
      </c>
      <c r="L27" s="458">
        <v>0</v>
      </c>
      <c r="M27" s="458">
        <v>0</v>
      </c>
      <c r="N27" s="458">
        <v>0</v>
      </c>
      <c r="O27" s="458">
        <v>0</v>
      </c>
      <c r="P27" s="458">
        <v>0</v>
      </c>
      <c r="Q27" s="458">
        <v>0</v>
      </c>
      <c r="R27" s="458">
        <v>0</v>
      </c>
      <c r="S27" s="458">
        <v>0</v>
      </c>
    </row>
    <row r="28" spans="2:19" s="92" customFormat="1">
      <c r="B28" s="138">
        <v>18</v>
      </c>
      <c r="C28" s="768" t="s">
        <v>1436</v>
      </c>
      <c r="D28" s="536">
        <v>0</v>
      </c>
      <c r="E28" s="536">
        <v>0</v>
      </c>
      <c r="F28" s="536">
        <v>0</v>
      </c>
      <c r="G28" s="536">
        <v>0</v>
      </c>
      <c r="H28" s="536">
        <v>0</v>
      </c>
      <c r="I28" s="536">
        <v>0</v>
      </c>
      <c r="J28" s="536">
        <v>0</v>
      </c>
      <c r="K28" s="536">
        <v>0</v>
      </c>
      <c r="L28" s="536">
        <v>0</v>
      </c>
      <c r="M28" s="536">
        <v>0</v>
      </c>
      <c r="N28" s="536">
        <v>0</v>
      </c>
      <c r="O28" s="536">
        <v>0</v>
      </c>
      <c r="P28" s="536">
        <v>0</v>
      </c>
      <c r="Q28" s="536">
        <v>0</v>
      </c>
      <c r="R28" s="536">
        <v>0</v>
      </c>
      <c r="S28" s="536">
        <v>0</v>
      </c>
    </row>
    <row r="29" spans="2:19">
      <c r="B29" s="138">
        <v>19</v>
      </c>
      <c r="C29" s="767" t="s">
        <v>1207</v>
      </c>
      <c r="D29" s="458">
        <v>50.013168</v>
      </c>
      <c r="E29" s="458">
        <v>0</v>
      </c>
      <c r="F29" s="458">
        <v>0</v>
      </c>
      <c r="G29" s="777"/>
      <c r="H29" s="458">
        <v>0</v>
      </c>
      <c r="I29" s="458">
        <v>0</v>
      </c>
      <c r="J29" s="458">
        <v>44.960905349264557</v>
      </c>
      <c r="K29" s="458">
        <v>0</v>
      </c>
      <c r="L29" s="777"/>
      <c r="M29" s="458">
        <v>0</v>
      </c>
      <c r="N29" s="458">
        <v>0</v>
      </c>
      <c r="O29" s="458">
        <v>44.960905349264557</v>
      </c>
      <c r="P29" s="458">
        <v>0</v>
      </c>
      <c r="Q29" s="777"/>
      <c r="R29" s="458">
        <v>0</v>
      </c>
      <c r="S29" s="458">
        <v>0</v>
      </c>
    </row>
    <row r="30" spans="2:19" ht="10.5">
      <c r="B30" s="138">
        <v>20</v>
      </c>
      <c r="C30" s="764" t="s">
        <v>1440</v>
      </c>
      <c r="D30" s="458">
        <v>331411.00369628519</v>
      </c>
      <c r="E30" s="458">
        <v>93938.110039319479</v>
      </c>
      <c r="F30" s="458">
        <v>5009.3198684805866</v>
      </c>
      <c r="G30" s="458">
        <v>0</v>
      </c>
      <c r="H30" s="458">
        <v>7.7976125495186569E-3</v>
      </c>
      <c r="I30" s="458">
        <v>79.818301557665137</v>
      </c>
      <c r="J30" s="458">
        <v>0</v>
      </c>
      <c r="K30" s="458">
        <v>0</v>
      </c>
      <c r="L30" s="458">
        <v>0</v>
      </c>
      <c r="M30" s="458">
        <v>0</v>
      </c>
      <c r="N30" s="458">
        <v>0</v>
      </c>
      <c r="O30" s="458">
        <v>93938.110039319479</v>
      </c>
      <c r="P30" s="458">
        <v>5009.3198684805866</v>
      </c>
      <c r="Q30" s="458">
        <v>0</v>
      </c>
      <c r="R30" s="458">
        <v>7.7976125495186569E-3</v>
      </c>
      <c r="S30" s="458">
        <v>79.818301557665137</v>
      </c>
    </row>
    <row r="31" spans="2:19">
      <c r="B31" s="138">
        <v>21</v>
      </c>
      <c r="C31" s="766" t="s">
        <v>759</v>
      </c>
      <c r="D31" s="458">
        <v>323797.56989697018</v>
      </c>
      <c r="E31" s="458">
        <v>92528.29432007311</v>
      </c>
      <c r="F31" s="458">
        <v>4941.0498215678053</v>
      </c>
      <c r="G31" s="458">
        <v>0</v>
      </c>
      <c r="H31" s="458">
        <v>3.1113584951865603E-4</v>
      </c>
      <c r="I31" s="458">
        <v>67.973933632242009</v>
      </c>
      <c r="J31" s="458">
        <v>0</v>
      </c>
      <c r="K31" s="458">
        <v>0</v>
      </c>
      <c r="L31" s="458">
        <v>0</v>
      </c>
      <c r="M31" s="458">
        <v>0</v>
      </c>
      <c r="N31" s="458">
        <v>0</v>
      </c>
      <c r="O31" s="458">
        <v>92528.29432007311</v>
      </c>
      <c r="P31" s="458">
        <v>4941.0498215678053</v>
      </c>
      <c r="Q31" s="458">
        <v>0</v>
      </c>
      <c r="R31" s="458">
        <v>3.1113584951865603E-4</v>
      </c>
      <c r="S31" s="458">
        <v>67.973933632242009</v>
      </c>
    </row>
    <row r="32" spans="2:19" s="92" customFormat="1">
      <c r="B32" s="138">
        <v>22</v>
      </c>
      <c r="C32" s="768" t="s">
        <v>1436</v>
      </c>
      <c r="D32" s="536">
        <v>299.90836182999999</v>
      </c>
      <c r="E32" s="536">
        <v>137.7416007350931</v>
      </c>
      <c r="F32" s="536">
        <v>68.179447406358506</v>
      </c>
      <c r="G32" s="536">
        <v>0</v>
      </c>
      <c r="H32" s="536">
        <v>7.4864767000000013E-3</v>
      </c>
      <c r="I32" s="536">
        <v>11.753768419</v>
      </c>
      <c r="J32" s="536">
        <v>0</v>
      </c>
      <c r="K32" s="536">
        <v>0</v>
      </c>
      <c r="L32" s="536">
        <v>0</v>
      </c>
      <c r="M32" s="536">
        <v>0</v>
      </c>
      <c r="N32" s="536">
        <v>0</v>
      </c>
      <c r="O32" s="536">
        <v>137.7416007350931</v>
      </c>
      <c r="P32" s="536">
        <v>68.179447406358506</v>
      </c>
      <c r="Q32" s="536">
        <v>0</v>
      </c>
      <c r="R32" s="536">
        <v>7.4864767000000013E-3</v>
      </c>
      <c r="S32" s="536">
        <v>11.753768419</v>
      </c>
    </row>
    <row r="33" spans="2:19">
      <c r="B33" s="138">
        <v>23</v>
      </c>
      <c r="C33" s="766" t="s">
        <v>1207</v>
      </c>
      <c r="D33" s="458">
        <v>7313.5254374850001</v>
      </c>
      <c r="E33" s="458">
        <v>1272.0741185112677</v>
      </c>
      <c r="F33" s="458">
        <v>9.0599506423132303E-2</v>
      </c>
      <c r="G33" s="777"/>
      <c r="H33" s="458">
        <v>0</v>
      </c>
      <c r="I33" s="458">
        <v>9.0599506423132303E-2</v>
      </c>
      <c r="J33" s="458">
        <v>0</v>
      </c>
      <c r="K33" s="458">
        <v>0</v>
      </c>
      <c r="L33" s="777"/>
      <c r="M33" s="458">
        <v>0</v>
      </c>
      <c r="N33" s="458">
        <v>0</v>
      </c>
      <c r="O33" s="458">
        <v>1272.0741185112677</v>
      </c>
      <c r="P33" s="458">
        <v>9.0599506423132303E-2</v>
      </c>
      <c r="Q33" s="777"/>
      <c r="R33" s="458">
        <v>0</v>
      </c>
      <c r="S33" s="458">
        <v>9.0599506423132303E-2</v>
      </c>
    </row>
    <row r="34" spans="2:19" ht="10.5">
      <c r="B34" s="138">
        <v>24</v>
      </c>
      <c r="C34" s="764" t="s">
        <v>772</v>
      </c>
      <c r="D34" s="458">
        <v>890675.33736341866</v>
      </c>
      <c r="E34" s="458">
        <v>816073.99746970972</v>
      </c>
      <c r="F34" s="458">
        <v>0</v>
      </c>
      <c r="G34" s="458">
        <v>0</v>
      </c>
      <c r="H34" s="458">
        <v>0</v>
      </c>
      <c r="I34" s="536">
        <v>0</v>
      </c>
      <c r="J34" s="777"/>
      <c r="K34" s="777"/>
      <c r="L34" s="777"/>
      <c r="M34" s="777"/>
      <c r="N34" s="777"/>
      <c r="O34" s="536">
        <v>816073.99746970972</v>
      </c>
      <c r="P34" s="536">
        <v>0</v>
      </c>
      <c r="Q34" s="536">
        <v>0</v>
      </c>
      <c r="R34" s="536">
        <v>0</v>
      </c>
      <c r="S34" s="536">
        <v>0</v>
      </c>
    </row>
    <row r="35" spans="2:19">
      <c r="B35" s="138">
        <v>25</v>
      </c>
      <c r="C35" s="766" t="s">
        <v>1441</v>
      </c>
      <c r="D35" s="458">
        <v>805188.09046066494</v>
      </c>
      <c r="E35" s="458">
        <v>805188.09046066494</v>
      </c>
      <c r="F35" s="458">
        <v>0</v>
      </c>
      <c r="G35" s="458">
        <v>0</v>
      </c>
      <c r="H35" s="458">
        <v>0</v>
      </c>
      <c r="I35" s="536">
        <v>0</v>
      </c>
      <c r="J35" s="777"/>
      <c r="K35" s="777"/>
      <c r="L35" s="777"/>
      <c r="M35" s="777"/>
      <c r="N35" s="777"/>
      <c r="O35" s="536">
        <v>805188.09046066494</v>
      </c>
      <c r="P35" s="536">
        <v>0</v>
      </c>
      <c r="Q35" s="536">
        <v>0</v>
      </c>
      <c r="R35" s="536">
        <v>0</v>
      </c>
      <c r="S35" s="536">
        <v>0</v>
      </c>
    </row>
    <row r="36" spans="2:19">
      <c r="B36" s="138">
        <v>26</v>
      </c>
      <c r="C36" s="766" t="s">
        <v>1442</v>
      </c>
      <c r="D36" s="458">
        <v>0</v>
      </c>
      <c r="E36" s="458">
        <v>0</v>
      </c>
      <c r="F36" s="458">
        <v>0</v>
      </c>
      <c r="G36" s="458">
        <v>0</v>
      </c>
      <c r="H36" s="458">
        <v>0</v>
      </c>
      <c r="I36" s="536">
        <v>0</v>
      </c>
      <c r="J36" s="777"/>
      <c r="K36" s="777"/>
      <c r="L36" s="777"/>
      <c r="M36" s="777"/>
      <c r="N36" s="777"/>
      <c r="O36" s="536">
        <v>0</v>
      </c>
      <c r="P36" s="536">
        <v>0</v>
      </c>
      <c r="Q36" s="536">
        <v>0</v>
      </c>
      <c r="R36" s="536">
        <v>0</v>
      </c>
      <c r="S36" s="536">
        <v>0</v>
      </c>
    </row>
    <row r="37" spans="2:19">
      <c r="B37" s="138">
        <v>27</v>
      </c>
      <c r="C37" s="766" t="s">
        <v>1443</v>
      </c>
      <c r="D37" s="458">
        <v>10885.907009040453</v>
      </c>
      <c r="E37" s="458">
        <v>10885.907009040453</v>
      </c>
      <c r="F37" s="458">
        <v>0</v>
      </c>
      <c r="G37" s="458">
        <v>0</v>
      </c>
      <c r="H37" s="458">
        <v>0</v>
      </c>
      <c r="I37" s="536">
        <v>0</v>
      </c>
      <c r="J37" s="777"/>
      <c r="K37" s="777"/>
      <c r="L37" s="777"/>
      <c r="M37" s="777"/>
      <c r="N37" s="777"/>
      <c r="O37" s="536">
        <v>10885.907009040453</v>
      </c>
      <c r="P37" s="536">
        <v>0</v>
      </c>
      <c r="Q37" s="536">
        <v>0</v>
      </c>
      <c r="R37" s="536">
        <v>0</v>
      </c>
      <c r="S37" s="536">
        <v>0</v>
      </c>
    </row>
    <row r="38" spans="2:19" ht="10.5">
      <c r="B38" s="138">
        <v>28</v>
      </c>
      <c r="C38" s="769" t="s">
        <v>1444</v>
      </c>
      <c r="D38" s="458">
        <v>0</v>
      </c>
      <c r="E38" s="458">
        <v>0</v>
      </c>
      <c r="F38" s="458">
        <v>0</v>
      </c>
      <c r="G38" s="458">
        <v>0</v>
      </c>
      <c r="H38" s="458">
        <v>0</v>
      </c>
      <c r="I38" s="536">
        <v>0</v>
      </c>
      <c r="J38" s="536">
        <v>0</v>
      </c>
      <c r="K38" s="536">
        <v>0</v>
      </c>
      <c r="L38" s="536">
        <v>0</v>
      </c>
      <c r="M38" s="536">
        <v>0</v>
      </c>
      <c r="N38" s="536">
        <v>0</v>
      </c>
      <c r="O38" s="536">
        <v>0</v>
      </c>
      <c r="P38" s="536">
        <v>0</v>
      </c>
      <c r="Q38" s="536">
        <v>0</v>
      </c>
      <c r="R38" s="536">
        <v>0</v>
      </c>
      <c r="S38" s="536">
        <v>0</v>
      </c>
    </row>
    <row r="39" spans="2:19">
      <c r="B39" s="138">
        <v>29</v>
      </c>
      <c r="C39" s="768" t="s">
        <v>1445</v>
      </c>
      <c r="D39" s="458">
        <v>0</v>
      </c>
      <c r="E39" s="458">
        <v>0</v>
      </c>
      <c r="F39" s="458">
        <v>0</v>
      </c>
      <c r="G39" s="536">
        <v>0</v>
      </c>
      <c r="H39" s="458">
        <v>0</v>
      </c>
      <c r="I39" s="536">
        <v>0</v>
      </c>
      <c r="J39" s="536">
        <v>0</v>
      </c>
      <c r="K39" s="536">
        <v>0</v>
      </c>
      <c r="L39" s="536">
        <v>0</v>
      </c>
      <c r="M39" s="536">
        <v>0</v>
      </c>
      <c r="N39" s="536">
        <v>0</v>
      </c>
      <c r="O39" s="536">
        <v>0</v>
      </c>
      <c r="P39" s="536">
        <v>0</v>
      </c>
      <c r="Q39" s="536">
        <v>0</v>
      </c>
      <c r="R39" s="536">
        <v>0</v>
      </c>
      <c r="S39" s="536">
        <v>0</v>
      </c>
    </row>
    <row r="40" spans="2:19">
      <c r="B40" s="138">
        <v>30</v>
      </c>
      <c r="C40" s="768" t="s">
        <v>1446</v>
      </c>
      <c r="D40" s="458">
        <v>0</v>
      </c>
      <c r="E40" s="458">
        <v>0</v>
      </c>
      <c r="F40" s="458">
        <v>0</v>
      </c>
      <c r="G40" s="536">
        <v>0</v>
      </c>
      <c r="H40" s="458">
        <v>0</v>
      </c>
      <c r="I40" s="536">
        <v>0</v>
      </c>
      <c r="J40" s="536">
        <v>0</v>
      </c>
      <c r="K40" s="536">
        <v>0</v>
      </c>
      <c r="L40" s="536">
        <v>0</v>
      </c>
      <c r="M40" s="536">
        <v>0</v>
      </c>
      <c r="N40" s="536">
        <v>0</v>
      </c>
      <c r="O40" s="536">
        <v>0</v>
      </c>
      <c r="P40" s="536">
        <v>0</v>
      </c>
      <c r="Q40" s="536">
        <v>0</v>
      </c>
      <c r="R40" s="536">
        <v>0</v>
      </c>
      <c r="S40" s="536">
        <v>0</v>
      </c>
    </row>
    <row r="41" spans="2:19" ht="20">
      <c r="B41" s="138">
        <v>31</v>
      </c>
      <c r="C41" s="682" t="s">
        <v>1447</v>
      </c>
      <c r="D41" s="458">
        <v>164.852395</v>
      </c>
      <c r="E41" s="458">
        <v>45.177455000000002</v>
      </c>
      <c r="F41" s="458">
        <v>0</v>
      </c>
      <c r="G41" s="536">
        <v>0</v>
      </c>
      <c r="H41" s="458">
        <v>0</v>
      </c>
      <c r="I41" s="536">
        <v>0</v>
      </c>
      <c r="J41" s="536">
        <v>0</v>
      </c>
      <c r="K41" s="536">
        <v>0</v>
      </c>
      <c r="L41" s="536">
        <v>0</v>
      </c>
      <c r="M41" s="536">
        <v>0</v>
      </c>
      <c r="N41" s="536">
        <v>0</v>
      </c>
      <c r="O41" s="536">
        <v>45.177455000000002</v>
      </c>
      <c r="P41" s="536">
        <v>0</v>
      </c>
      <c r="Q41" s="536">
        <v>0</v>
      </c>
      <c r="R41" s="536">
        <v>0</v>
      </c>
      <c r="S41" s="536">
        <v>0</v>
      </c>
    </row>
    <row r="42" spans="2:19" s="92" customFormat="1" ht="10.5">
      <c r="B42" s="138">
        <v>32</v>
      </c>
      <c r="C42" s="330" t="s">
        <v>1448</v>
      </c>
      <c r="D42" s="536">
        <v>1232460.5535438848</v>
      </c>
      <c r="E42" s="536">
        <v>912294.74741749605</v>
      </c>
      <c r="F42" s="536">
        <v>5011.1621129871983</v>
      </c>
      <c r="G42" s="536">
        <v>0</v>
      </c>
      <c r="H42" s="536">
        <v>7.7976125495186569E-3</v>
      </c>
      <c r="I42" s="536">
        <v>79.818301557665137</v>
      </c>
      <c r="J42" s="536">
        <v>44.960905349264557</v>
      </c>
      <c r="K42" s="536">
        <v>0</v>
      </c>
      <c r="L42" s="536">
        <v>0</v>
      </c>
      <c r="M42" s="536">
        <v>0</v>
      </c>
      <c r="N42" s="536">
        <v>0</v>
      </c>
      <c r="O42" s="536">
        <v>912339.70832284528</v>
      </c>
      <c r="P42" s="536">
        <v>5011.1621129871983</v>
      </c>
      <c r="Q42" s="536">
        <v>0</v>
      </c>
      <c r="R42" s="536">
        <v>7.7976125495186569E-3</v>
      </c>
      <c r="S42" s="536">
        <v>79.818301557665137</v>
      </c>
    </row>
    <row r="43" spans="2:19" s="92" customFormat="1" ht="21">
      <c r="B43" s="758"/>
      <c r="C43" s="759" t="s">
        <v>1449</v>
      </c>
      <c r="D43" s="760"/>
      <c r="E43" s="770"/>
      <c r="F43" s="770"/>
      <c r="G43" s="770"/>
      <c r="H43" s="770"/>
      <c r="I43" s="770"/>
      <c r="J43" s="770"/>
      <c r="K43" s="770"/>
      <c r="L43" s="770"/>
      <c r="M43" s="770"/>
      <c r="N43" s="770"/>
      <c r="O43" s="770"/>
      <c r="P43" s="770"/>
      <c r="Q43" s="770"/>
      <c r="R43" s="770"/>
      <c r="S43" s="771"/>
    </row>
    <row r="44" spans="2:19" ht="10.5">
      <c r="B44" s="73">
        <v>33</v>
      </c>
      <c r="C44" s="772" t="s">
        <v>1450</v>
      </c>
      <c r="D44" s="778">
        <v>670451.65669327322</v>
      </c>
      <c r="E44" s="773"/>
      <c r="F44" s="773"/>
      <c r="G44" s="773"/>
      <c r="H44" s="773"/>
      <c r="I44" s="773"/>
      <c r="J44" s="773"/>
      <c r="K44" s="773"/>
      <c r="L44" s="773"/>
      <c r="M44" s="773"/>
      <c r="N44" s="773"/>
      <c r="O44" s="773"/>
      <c r="P44" s="773"/>
      <c r="Q44" s="773"/>
      <c r="R44" s="773"/>
      <c r="S44" s="773"/>
    </row>
    <row r="45" spans="2:19">
      <c r="B45" s="73">
        <v>34</v>
      </c>
      <c r="C45" s="683" t="s">
        <v>759</v>
      </c>
      <c r="D45" s="778">
        <v>647397.76584782521</v>
      </c>
      <c r="E45" s="773"/>
      <c r="F45" s="773"/>
      <c r="G45" s="773"/>
      <c r="H45" s="773"/>
      <c r="I45" s="773"/>
      <c r="J45" s="773"/>
      <c r="K45" s="773"/>
      <c r="L45" s="773"/>
      <c r="M45" s="773"/>
      <c r="N45" s="773"/>
      <c r="O45" s="773"/>
      <c r="P45" s="773"/>
      <c r="Q45" s="773"/>
      <c r="R45" s="773"/>
      <c r="S45" s="773"/>
    </row>
    <row r="46" spans="2:19">
      <c r="B46" s="73">
        <v>35</v>
      </c>
      <c r="C46" s="683" t="s">
        <v>774</v>
      </c>
      <c r="D46" s="778">
        <v>15480.195391216244</v>
      </c>
      <c r="E46" s="773"/>
      <c r="F46" s="773"/>
      <c r="G46" s="773"/>
      <c r="H46" s="773"/>
      <c r="I46" s="773"/>
      <c r="J46" s="773"/>
      <c r="K46" s="773"/>
      <c r="L46" s="773"/>
      <c r="M46" s="773"/>
      <c r="N46" s="773"/>
      <c r="O46" s="773"/>
      <c r="P46" s="773"/>
      <c r="Q46" s="773"/>
      <c r="R46" s="773"/>
      <c r="S46" s="773"/>
    </row>
    <row r="47" spans="2:19">
      <c r="B47" s="73">
        <v>36</v>
      </c>
      <c r="C47" s="683" t="s">
        <v>1207</v>
      </c>
      <c r="D47" s="778">
        <v>7573.6954542317999</v>
      </c>
      <c r="E47" s="773"/>
      <c r="F47" s="773"/>
      <c r="G47" s="773"/>
      <c r="H47" s="773"/>
      <c r="I47" s="773"/>
      <c r="J47" s="773"/>
      <c r="K47" s="773"/>
      <c r="L47" s="773"/>
      <c r="M47" s="773"/>
      <c r="N47" s="773"/>
      <c r="O47" s="773"/>
      <c r="P47" s="773"/>
      <c r="Q47" s="773"/>
      <c r="R47" s="773"/>
      <c r="S47" s="773"/>
    </row>
    <row r="48" spans="2:19" ht="10.5">
      <c r="B48" s="73">
        <v>37</v>
      </c>
      <c r="C48" s="772" t="s">
        <v>1451</v>
      </c>
      <c r="D48" s="778">
        <v>16583.905235218437</v>
      </c>
      <c r="E48" s="773"/>
      <c r="F48" s="773"/>
      <c r="G48" s="773"/>
      <c r="H48" s="773"/>
      <c r="I48" s="773"/>
      <c r="J48" s="773"/>
      <c r="K48" s="773"/>
      <c r="L48" s="773"/>
      <c r="M48" s="773"/>
      <c r="N48" s="773"/>
      <c r="O48" s="773"/>
      <c r="P48" s="773"/>
      <c r="Q48" s="773"/>
      <c r="R48" s="773"/>
      <c r="S48" s="773"/>
    </row>
    <row r="49" spans="1:19">
      <c r="B49" s="73">
        <v>38</v>
      </c>
      <c r="C49" s="683" t="s">
        <v>759</v>
      </c>
      <c r="D49" s="778">
        <v>13292.246020612356</v>
      </c>
      <c r="E49" s="773"/>
      <c r="F49" s="773"/>
      <c r="G49" s="773"/>
      <c r="H49" s="773"/>
      <c r="I49" s="773"/>
      <c r="J49" s="773"/>
      <c r="K49" s="773"/>
      <c r="L49" s="773"/>
      <c r="M49" s="773"/>
      <c r="N49" s="773"/>
      <c r="O49" s="773"/>
      <c r="P49" s="773"/>
      <c r="Q49" s="773"/>
      <c r="R49" s="773"/>
      <c r="S49" s="773"/>
    </row>
    <row r="50" spans="1:19">
      <c r="B50" s="73">
        <v>39</v>
      </c>
      <c r="C50" s="683" t="s">
        <v>774</v>
      </c>
      <c r="D50" s="778">
        <v>311.435</v>
      </c>
      <c r="E50" s="773"/>
      <c r="F50" s="773"/>
      <c r="G50" s="773"/>
      <c r="H50" s="773"/>
      <c r="I50" s="773"/>
      <c r="J50" s="773"/>
      <c r="K50" s="773"/>
      <c r="L50" s="773"/>
      <c r="M50" s="773"/>
      <c r="N50" s="773"/>
      <c r="O50" s="773"/>
      <c r="P50" s="773"/>
      <c r="Q50" s="773"/>
      <c r="R50" s="773"/>
      <c r="S50" s="773"/>
    </row>
    <row r="51" spans="1:19">
      <c r="B51" s="73">
        <v>40</v>
      </c>
      <c r="C51" s="683" t="s">
        <v>1207</v>
      </c>
      <c r="D51" s="778">
        <v>2980.2242146060798</v>
      </c>
      <c r="E51" s="773"/>
      <c r="F51" s="773"/>
      <c r="G51" s="773"/>
      <c r="H51" s="773"/>
      <c r="I51" s="773"/>
      <c r="J51" s="773"/>
      <c r="K51" s="773"/>
      <c r="L51" s="773"/>
      <c r="M51" s="773"/>
      <c r="N51" s="773"/>
      <c r="O51" s="773"/>
      <c r="P51" s="773"/>
      <c r="Q51" s="773"/>
      <c r="R51" s="773"/>
      <c r="S51" s="773"/>
    </row>
    <row r="52" spans="1:19">
      <c r="B52" s="129">
        <v>41</v>
      </c>
      <c r="C52" s="774" t="s">
        <v>1452</v>
      </c>
      <c r="D52" s="779">
        <v>5393.3409359999996</v>
      </c>
      <c r="E52" s="773"/>
      <c r="F52" s="773"/>
      <c r="G52" s="773"/>
      <c r="H52" s="773"/>
      <c r="I52" s="773"/>
      <c r="J52" s="773"/>
      <c r="K52" s="773"/>
      <c r="L52" s="773"/>
      <c r="M52" s="773"/>
      <c r="N52" s="773"/>
      <c r="O52" s="773"/>
      <c r="P52" s="773"/>
      <c r="Q52" s="773"/>
      <c r="R52" s="773"/>
      <c r="S52" s="773"/>
    </row>
    <row r="53" spans="1:19">
      <c r="B53" s="129">
        <v>42</v>
      </c>
      <c r="C53" s="774" t="s">
        <v>1453</v>
      </c>
      <c r="D53" s="779">
        <v>41083.734165000002</v>
      </c>
      <c r="E53" s="773"/>
      <c r="F53" s="773"/>
      <c r="G53" s="773"/>
      <c r="H53" s="773"/>
      <c r="I53" s="773"/>
      <c r="J53" s="773"/>
      <c r="K53" s="773"/>
      <c r="L53" s="773"/>
      <c r="M53" s="773"/>
      <c r="N53" s="773"/>
      <c r="O53" s="773"/>
      <c r="P53" s="773"/>
      <c r="Q53" s="773"/>
      <c r="R53" s="773"/>
      <c r="S53" s="773"/>
    </row>
    <row r="54" spans="1:19">
      <c r="B54" s="129">
        <v>43</v>
      </c>
      <c r="C54" s="774" t="s">
        <v>1454</v>
      </c>
      <c r="D54" s="779">
        <v>10134.7271</v>
      </c>
      <c r="E54" s="773"/>
      <c r="F54" s="773"/>
      <c r="G54" s="773"/>
      <c r="H54" s="773"/>
      <c r="I54" s="773"/>
      <c r="J54" s="773"/>
      <c r="K54" s="773"/>
      <c r="L54" s="773"/>
      <c r="M54" s="773"/>
      <c r="N54" s="773"/>
      <c r="O54" s="773"/>
      <c r="P54" s="773"/>
      <c r="Q54" s="773"/>
      <c r="R54" s="773"/>
      <c r="S54" s="773"/>
    </row>
    <row r="55" spans="1:19">
      <c r="B55" s="129">
        <v>44</v>
      </c>
      <c r="C55" s="774" t="s">
        <v>1455</v>
      </c>
      <c r="D55" s="779">
        <v>44651.325742966692</v>
      </c>
      <c r="E55" s="773"/>
      <c r="F55" s="773"/>
      <c r="G55" s="773"/>
      <c r="H55" s="773"/>
      <c r="I55" s="773"/>
      <c r="J55" s="773"/>
      <c r="K55" s="773"/>
      <c r="L55" s="773"/>
      <c r="M55" s="773"/>
      <c r="N55" s="773"/>
      <c r="O55" s="773"/>
      <c r="P55" s="773"/>
      <c r="Q55" s="773"/>
      <c r="R55" s="773"/>
      <c r="S55" s="773"/>
    </row>
    <row r="56" spans="1:19" ht="10.5">
      <c r="B56" s="129">
        <v>45</v>
      </c>
      <c r="C56" s="330" t="s">
        <v>1456</v>
      </c>
      <c r="D56" s="779">
        <v>2020759.2434163431</v>
      </c>
      <c r="E56" s="773"/>
      <c r="F56" s="773"/>
      <c r="G56" s="773"/>
      <c r="H56" s="773"/>
      <c r="I56" s="773"/>
      <c r="J56" s="773"/>
      <c r="K56" s="773"/>
      <c r="L56" s="773"/>
      <c r="M56" s="773"/>
      <c r="N56" s="773"/>
      <c r="O56" s="773"/>
      <c r="P56" s="773"/>
      <c r="Q56" s="773"/>
      <c r="R56" s="773"/>
      <c r="S56" s="773"/>
    </row>
    <row r="57" spans="1:19" s="92" customFormat="1" ht="10.5">
      <c r="A57" s="92" t="s">
        <v>1457</v>
      </c>
      <c r="B57" s="775"/>
      <c r="C57" s="759" t="s">
        <v>1458</v>
      </c>
      <c r="D57" s="780"/>
      <c r="E57" s="761"/>
      <c r="F57" s="761"/>
      <c r="G57" s="761"/>
      <c r="H57" s="761"/>
      <c r="I57" s="761"/>
      <c r="J57" s="761"/>
      <c r="K57" s="761"/>
      <c r="L57" s="761"/>
      <c r="M57" s="761"/>
      <c r="N57" s="761"/>
      <c r="O57" s="761"/>
      <c r="P57" s="761"/>
      <c r="Q57" s="761"/>
      <c r="R57" s="761"/>
      <c r="S57" s="762"/>
    </row>
    <row r="58" spans="1:19">
      <c r="B58" s="129">
        <v>46</v>
      </c>
      <c r="C58" s="774" t="s">
        <v>1459</v>
      </c>
      <c r="D58" s="458">
        <v>152780.70473136596</v>
      </c>
      <c r="E58" s="773"/>
      <c r="F58" s="773"/>
      <c r="G58" s="773"/>
      <c r="H58" s="773"/>
      <c r="I58" s="773"/>
      <c r="J58" s="773"/>
      <c r="K58" s="773"/>
      <c r="L58" s="773"/>
      <c r="M58" s="773"/>
      <c r="N58" s="773"/>
      <c r="O58" s="773"/>
      <c r="P58" s="773"/>
      <c r="Q58" s="773"/>
      <c r="R58" s="773"/>
      <c r="S58" s="773"/>
    </row>
    <row r="59" spans="1:19">
      <c r="B59" s="129">
        <v>47</v>
      </c>
      <c r="C59" s="774" t="s">
        <v>1460</v>
      </c>
      <c r="D59" s="458">
        <v>115392.373435</v>
      </c>
      <c r="E59" s="773"/>
      <c r="F59" s="773"/>
      <c r="G59" s="773"/>
      <c r="H59" s="773"/>
      <c r="I59" s="773"/>
      <c r="J59" s="773"/>
      <c r="K59" s="773"/>
      <c r="L59" s="773"/>
      <c r="M59" s="773"/>
      <c r="N59" s="773"/>
      <c r="O59" s="773"/>
      <c r="P59" s="773"/>
      <c r="Q59" s="773"/>
      <c r="R59" s="773"/>
      <c r="S59" s="773"/>
    </row>
    <row r="60" spans="1:19">
      <c r="B60" s="129">
        <v>48</v>
      </c>
      <c r="C60" s="774" t="s">
        <v>1461</v>
      </c>
      <c r="D60" s="458">
        <v>45152.371424155026</v>
      </c>
      <c r="E60" s="773"/>
      <c r="F60" s="773"/>
      <c r="G60" s="773"/>
      <c r="H60" s="773"/>
      <c r="I60" s="773"/>
      <c r="J60" s="773"/>
      <c r="K60" s="773"/>
      <c r="L60" s="773"/>
      <c r="M60" s="773"/>
      <c r="N60" s="773"/>
      <c r="O60" s="773"/>
      <c r="P60" s="773"/>
      <c r="Q60" s="773"/>
      <c r="R60" s="773"/>
      <c r="S60" s="773"/>
    </row>
    <row r="61" spans="1:19" ht="38.25" customHeight="1">
      <c r="B61" s="129">
        <v>49</v>
      </c>
      <c r="C61" s="118" t="s">
        <v>1462</v>
      </c>
      <c r="D61" s="458">
        <v>313325.44959052099</v>
      </c>
      <c r="E61" s="773"/>
      <c r="F61" s="773"/>
      <c r="G61" s="773"/>
      <c r="H61" s="773"/>
      <c r="I61" s="773"/>
      <c r="J61" s="773"/>
      <c r="K61" s="773"/>
      <c r="L61" s="773"/>
      <c r="M61" s="773"/>
      <c r="N61" s="773"/>
      <c r="O61" s="773"/>
      <c r="P61" s="773"/>
      <c r="Q61" s="773"/>
      <c r="R61" s="773"/>
      <c r="S61" s="773"/>
    </row>
    <row r="62" spans="1:19" s="92" customFormat="1" ht="10.5">
      <c r="B62" s="129">
        <v>50</v>
      </c>
      <c r="C62" s="330" t="s">
        <v>1463</v>
      </c>
      <c r="D62" s="536">
        <v>2334084.6930068643</v>
      </c>
      <c r="E62" s="773"/>
      <c r="F62" s="773"/>
      <c r="G62" s="773"/>
      <c r="H62" s="773"/>
      <c r="I62" s="773"/>
      <c r="J62" s="773"/>
      <c r="K62" s="773"/>
      <c r="L62" s="773"/>
      <c r="M62" s="773"/>
      <c r="N62" s="773"/>
      <c r="O62" s="773"/>
      <c r="P62" s="773"/>
      <c r="Q62" s="773"/>
      <c r="R62" s="773"/>
      <c r="S62" s="773"/>
    </row>
    <row r="63" spans="1:19">
      <c r="B63" s="131"/>
    </row>
    <row r="64" spans="1:19">
      <c r="B64" s="131"/>
    </row>
    <row r="65" s="131" customFormat="1"/>
    <row r="66" s="131" customFormat="1"/>
    <row r="67" s="131" customFormat="1"/>
    <row r="68" s="131" customFormat="1"/>
    <row r="69" s="131" customFormat="1"/>
    <row r="70" s="131" customFormat="1"/>
    <row r="71" s="131" customFormat="1"/>
    <row r="72" s="131" customFormat="1"/>
    <row r="73" s="131" customFormat="1"/>
    <row r="74" s="131" customFormat="1"/>
    <row r="75" s="131" customFormat="1"/>
    <row r="76" s="131" customFormat="1"/>
    <row r="77" s="131" customFormat="1"/>
    <row r="78" s="131" customFormat="1"/>
    <row r="79" s="131" customFormat="1"/>
    <row r="80" s="131" customFormat="1"/>
    <row r="81" s="131" customFormat="1"/>
    <row r="82" s="131" customFormat="1"/>
    <row r="83" s="131" customFormat="1"/>
    <row r="84" s="131" customFormat="1"/>
    <row r="85" s="131" customFormat="1"/>
    <row r="86" s="131" customFormat="1"/>
    <row r="87" s="131" customFormat="1"/>
    <row r="88" s="131" customFormat="1"/>
    <row r="89" s="131" customFormat="1"/>
    <row r="90" s="131" customFormat="1"/>
    <row r="91" s="131" customFormat="1"/>
    <row r="92" s="131" customFormat="1"/>
    <row r="93" s="131" customFormat="1"/>
    <row r="94" s="131" customFormat="1"/>
    <row r="95" s="131" customFormat="1"/>
    <row r="96" s="131" customFormat="1"/>
    <row r="97" s="131" customFormat="1"/>
    <row r="98" s="131" customFormat="1"/>
    <row r="99" s="131" customFormat="1"/>
    <row r="100" s="131" customFormat="1"/>
    <row r="101" s="131" customFormat="1"/>
    <row r="102" s="131" customFormat="1"/>
    <row r="103" s="131" customFormat="1"/>
    <row r="104" s="131" customFormat="1"/>
    <row r="105" s="131" customFormat="1"/>
    <row r="106" s="131" customFormat="1"/>
    <row r="107" s="131" customFormat="1"/>
    <row r="108" s="131" customFormat="1"/>
    <row r="109" s="131" customFormat="1"/>
    <row r="110" s="131" customFormat="1"/>
    <row r="111" s="131" customFormat="1"/>
    <row r="112" s="131" customFormat="1"/>
    <row r="113" s="131" customFormat="1"/>
    <row r="114" s="131" customFormat="1"/>
    <row r="115" s="131" customFormat="1"/>
    <row r="116" s="131" customFormat="1"/>
    <row r="117" s="131" customFormat="1"/>
    <row r="118" s="131" customFormat="1"/>
    <row r="119" s="131" customFormat="1"/>
    <row r="120" s="131" customFormat="1"/>
    <row r="121" s="131" customFormat="1"/>
    <row r="122" s="131" customFormat="1"/>
    <row r="123" s="131" customFormat="1"/>
    <row r="124" s="131" customFormat="1"/>
    <row r="125" s="131" customFormat="1"/>
    <row r="126" s="131" customFormat="1"/>
    <row r="127" s="131" customFormat="1"/>
    <row r="128" s="131" customFormat="1"/>
    <row r="129" s="131" customFormat="1"/>
    <row r="130" s="131" customFormat="1"/>
    <row r="131" s="131" customFormat="1"/>
    <row r="132" s="131" customFormat="1"/>
    <row r="133" s="131" customFormat="1"/>
    <row r="134" s="131" customFormat="1"/>
    <row r="135" s="131" customFormat="1"/>
    <row r="136" s="131" customFormat="1"/>
    <row r="137" s="131" customFormat="1"/>
    <row r="138" s="131" customFormat="1"/>
    <row r="139" s="131" customFormat="1"/>
    <row r="140" s="131" customFormat="1"/>
    <row r="141" s="131" customFormat="1"/>
    <row r="142" s="131" customFormat="1"/>
    <row r="143" s="131" customFormat="1"/>
    <row r="144" s="131" customFormat="1"/>
    <row r="145" s="131" customFormat="1"/>
    <row r="146" s="131" customFormat="1"/>
    <row r="147" s="131" customFormat="1"/>
    <row r="148" s="131" customFormat="1"/>
    <row r="149" s="131" customFormat="1"/>
    <row r="150" s="131" customFormat="1"/>
    <row r="151" s="131" customFormat="1"/>
    <row r="152" s="131" customFormat="1"/>
    <row r="153" s="131" customFormat="1"/>
    <row r="154" s="131" customFormat="1"/>
    <row r="155" s="131" customFormat="1"/>
    <row r="156" s="131" customFormat="1"/>
    <row r="157" s="131" customFormat="1"/>
    <row r="158" s="131" customFormat="1"/>
    <row r="159" s="131" customFormat="1"/>
    <row r="160" s="131" customFormat="1"/>
    <row r="161" s="131" customFormat="1"/>
    <row r="162" s="131" customFormat="1"/>
    <row r="163" s="131" customFormat="1"/>
    <row r="164" s="131" customFormat="1"/>
    <row r="165" s="131" customFormat="1"/>
    <row r="166" s="131" customFormat="1"/>
    <row r="167" s="131" customFormat="1"/>
    <row r="168" s="131" customFormat="1"/>
    <row r="169" s="131" customFormat="1"/>
    <row r="170" s="131" customFormat="1"/>
    <row r="171" s="131" customFormat="1"/>
    <row r="172" s="131" customFormat="1"/>
    <row r="173" s="131" customFormat="1"/>
    <row r="174" s="131" customFormat="1"/>
    <row r="175" s="131" customFormat="1"/>
    <row r="176" s="131" customFormat="1"/>
    <row r="177" s="131" customFormat="1"/>
    <row r="178" s="131" customFormat="1"/>
    <row r="179" s="131" customFormat="1"/>
    <row r="180" s="131" customFormat="1"/>
    <row r="181" s="131" customFormat="1"/>
    <row r="182" s="131" customFormat="1"/>
    <row r="183" s="131" customFormat="1"/>
    <row r="184" s="131" customFormat="1"/>
    <row r="185" s="131" customFormat="1"/>
    <row r="186" s="131" customFormat="1"/>
    <row r="187" s="131" customFormat="1"/>
    <row r="188" s="131" customFormat="1"/>
    <row r="189" s="131" customFormat="1"/>
    <row r="190" s="131" customFormat="1"/>
    <row r="191" s="131" customFormat="1"/>
    <row r="192" s="131" customFormat="1"/>
    <row r="193" s="131" customFormat="1"/>
    <row r="194" s="131" customFormat="1"/>
    <row r="195" s="131" customFormat="1"/>
    <row r="196" s="131" customFormat="1"/>
    <row r="197" s="131" customFormat="1"/>
    <row r="198" s="131" customFormat="1"/>
    <row r="199" s="131" customFormat="1"/>
    <row r="200" s="131" customFormat="1"/>
    <row r="201" s="131" customFormat="1"/>
    <row r="202" s="131" customFormat="1"/>
    <row r="203" s="131" customFormat="1"/>
    <row r="204" s="131" customFormat="1"/>
    <row r="205" s="131" customFormat="1"/>
    <row r="206" s="131" customFormat="1"/>
    <row r="207" s="131" customFormat="1"/>
    <row r="208" s="131" customFormat="1"/>
    <row r="209" s="131" customFormat="1"/>
    <row r="210" s="131" customFormat="1"/>
    <row r="211" s="131" customFormat="1"/>
    <row r="212" s="131" customFormat="1"/>
    <row r="213" s="131" customFormat="1"/>
    <row r="214" s="131" customFormat="1"/>
    <row r="215" s="131" customFormat="1"/>
    <row r="216" s="131" customFormat="1"/>
    <row r="217" s="131" customFormat="1"/>
    <row r="218" s="131" customFormat="1"/>
    <row r="219" s="131" customFormat="1"/>
    <row r="220" s="131" customFormat="1"/>
    <row r="221" s="131" customFormat="1"/>
    <row r="222" s="131" customFormat="1"/>
    <row r="223" s="131" customFormat="1"/>
    <row r="224" s="131" customFormat="1"/>
    <row r="225" s="131" customFormat="1"/>
    <row r="226" s="131" customFormat="1"/>
    <row r="227" s="131" customFormat="1"/>
    <row r="228" s="131" customFormat="1"/>
    <row r="229" s="131" customFormat="1"/>
    <row r="230" s="131" customFormat="1"/>
    <row r="231" s="131" customFormat="1"/>
    <row r="232" s="131" customFormat="1"/>
    <row r="233" s="131" customFormat="1"/>
    <row r="234" s="131" customFormat="1"/>
    <row r="235" s="131" customFormat="1"/>
    <row r="236" s="131" customFormat="1"/>
    <row r="237" s="131" customFormat="1"/>
    <row r="238" s="131" customFormat="1"/>
    <row r="239" s="131" customFormat="1"/>
    <row r="240" s="131" customFormat="1"/>
    <row r="241" s="131" customFormat="1"/>
    <row r="242" s="131" customFormat="1"/>
    <row r="243" s="131" customFormat="1"/>
    <row r="244" s="131" customFormat="1"/>
    <row r="245" s="131" customFormat="1"/>
    <row r="246" s="131" customFormat="1"/>
    <row r="247" s="131" customFormat="1"/>
    <row r="248" s="131" customFormat="1"/>
    <row r="249" s="131" customFormat="1"/>
    <row r="250" s="131" customFormat="1"/>
    <row r="251" s="131" customFormat="1"/>
    <row r="252" s="131" customFormat="1"/>
    <row r="253" s="131" customFormat="1"/>
    <row r="254" s="131" customFormat="1"/>
    <row r="255" s="131" customFormat="1"/>
    <row r="256" s="131" customFormat="1"/>
    <row r="257" s="131" customFormat="1"/>
    <row r="258" s="131" customFormat="1"/>
    <row r="259" s="131" customFormat="1"/>
    <row r="260" s="131" customFormat="1"/>
    <row r="261" s="131" customFormat="1"/>
    <row r="262" s="131" customFormat="1"/>
    <row r="263" s="131" customFormat="1"/>
    <row r="264" s="131" customFormat="1"/>
    <row r="265" s="131" customFormat="1"/>
    <row r="266" s="131" customFormat="1"/>
    <row r="267" s="131" customFormat="1"/>
    <row r="268" s="131" customFormat="1"/>
    <row r="269" s="131" customFormat="1"/>
    <row r="270" s="131" customFormat="1"/>
    <row r="271" s="131" customFormat="1"/>
    <row r="272" s="131" customFormat="1"/>
    <row r="273" s="131" customFormat="1"/>
    <row r="274" s="131" customFormat="1"/>
    <row r="275" s="131" customFormat="1"/>
    <row r="276" s="131" customFormat="1"/>
    <row r="277" s="131" customFormat="1"/>
    <row r="278" s="131" customFormat="1"/>
    <row r="279" s="131" customFormat="1"/>
    <row r="280" s="131" customFormat="1"/>
    <row r="281" s="131" customFormat="1"/>
    <row r="282" s="131" customFormat="1"/>
    <row r="283" s="131" customFormat="1"/>
    <row r="284" s="131" customFormat="1"/>
    <row r="285" s="131" customFormat="1"/>
    <row r="286" s="131" customFormat="1"/>
    <row r="287" s="131" customFormat="1"/>
    <row r="288" s="131" customFormat="1"/>
    <row r="289" s="131" customFormat="1"/>
    <row r="290" s="131" customFormat="1"/>
    <row r="291" s="131" customFormat="1"/>
    <row r="292" s="131" customFormat="1"/>
    <row r="293" s="131" customFormat="1"/>
    <row r="294" s="131" customFormat="1"/>
    <row r="295" s="131" customFormat="1"/>
    <row r="296" s="131" customFormat="1"/>
    <row r="297" s="131" customFormat="1"/>
    <row r="298" s="131" customFormat="1"/>
    <row r="299" s="131" customFormat="1"/>
    <row r="300" s="131" customFormat="1"/>
    <row r="301" s="131" customFormat="1"/>
    <row r="302" s="131" customFormat="1"/>
    <row r="303" s="131" customFormat="1"/>
    <row r="304" s="131" customFormat="1"/>
    <row r="305" s="131" customFormat="1"/>
    <row r="306" s="131" customFormat="1"/>
    <row r="307" s="131" customFormat="1"/>
    <row r="308" s="131" customFormat="1"/>
    <row r="309" s="131" customFormat="1"/>
  </sheetData>
  <mergeCells count="12">
    <mergeCell ref="O7:S7"/>
    <mergeCell ref="F8:I8"/>
    <mergeCell ref="K8:N8"/>
    <mergeCell ref="P8:S8"/>
    <mergeCell ref="B5:C9"/>
    <mergeCell ref="D5:S5"/>
    <mergeCell ref="D6:D9"/>
    <mergeCell ref="E6:I6"/>
    <mergeCell ref="J6:N6"/>
    <mergeCell ref="O6:S6"/>
    <mergeCell ref="E7:I7"/>
    <mergeCell ref="J7:N7"/>
  </mergeCells>
  <conditionalFormatting sqref="D11:S42">
    <cfRule type="cellIs" dxfId="4" priority="1" operator="equal">
      <formula>"-"</formula>
    </cfRule>
  </conditionalFormatting>
  <hyperlinks>
    <hyperlink ref="U2" location="Index!A1" display="Index" xr:uid="{D6FC6071-4EBA-4240-B738-AC74141EC741}"/>
  </hyperlinks>
  <pageMargins left="0.70866141732283472" right="0.70866141732283472" top="0.74803149606299213" bottom="0.74803149606299213" header="0.31496062992125984" footer="0.31496062992125984"/>
  <pageSetup scale="44" orientation="landscape" r:id="rId1"/>
  <headerFooter>
    <oddHeader>&amp;CEN</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D4B22-2DEB-4115-946D-447B95B59EDE}">
  <sheetPr>
    <tabColor theme="4"/>
    <pageSetUpPr fitToPage="1"/>
  </sheetPr>
  <dimension ref="B2:AK26"/>
  <sheetViews>
    <sheetView zoomScaleNormal="100" workbookViewId="0">
      <selection activeCell="G65" sqref="G65"/>
    </sheetView>
  </sheetViews>
  <sheetFormatPr defaultColWidth="8.81640625" defaultRowHeight="10"/>
  <cols>
    <col min="1" max="1" width="2.54296875" style="720" customWidth="1"/>
    <col min="2" max="2" width="4.1796875" style="722" customWidth="1"/>
    <col min="3" max="3" width="64.453125" style="720" customWidth="1"/>
    <col min="4" max="4" width="8.81640625" style="720"/>
    <col min="5" max="5" width="11.453125" style="720" customWidth="1"/>
    <col min="6" max="8" width="12.54296875" style="720" customWidth="1"/>
    <col min="9" max="9" width="8.81640625" style="720"/>
    <col min="10" max="10" width="9.54296875" style="720" customWidth="1"/>
    <col min="11" max="11" width="12.54296875" style="720" bestFit="1" customWidth="1"/>
    <col min="12" max="13" width="12.54296875" style="720" customWidth="1"/>
    <col min="14" max="14" width="8.81640625" style="720"/>
    <col min="15" max="15" width="11" style="720" customWidth="1"/>
    <col min="16" max="16" width="12.54296875" style="720" bestFit="1" customWidth="1"/>
    <col min="17" max="18" width="12.54296875" style="720" customWidth="1"/>
    <col min="19" max="19" width="13.81640625" style="720" bestFit="1" customWidth="1"/>
    <col min="20" max="20" width="8.81640625" style="720"/>
    <col min="21" max="21" width="11.453125" style="720" customWidth="1"/>
    <col min="22" max="22" width="12" style="720" bestFit="1" customWidth="1"/>
    <col min="23" max="23" width="13.54296875" style="720" customWidth="1"/>
    <col min="24" max="24" width="12" style="720" customWidth="1"/>
    <col min="25" max="25" width="8.81640625" style="720"/>
    <col min="26" max="26" width="9.54296875" style="720" customWidth="1"/>
    <col min="27" max="27" width="13.1796875" style="720" customWidth="1"/>
    <col min="28" max="28" width="14.453125" style="720" customWidth="1"/>
    <col min="29" max="29" width="12" style="720" customWidth="1"/>
    <col min="30" max="30" width="8.81640625" style="720"/>
    <col min="31" max="31" width="11" style="720" customWidth="1"/>
    <col min="32" max="32" width="12.54296875" style="720" bestFit="1" customWidth="1"/>
    <col min="33" max="33" width="13" style="720" bestFit="1" customWidth="1"/>
    <col min="34" max="34" width="12" style="720" customWidth="1"/>
    <col min="35" max="35" width="15.54296875" style="720" bestFit="1" customWidth="1"/>
    <col min="36" max="36" width="11.453125" style="720" customWidth="1"/>
    <col min="37" max="16384" width="8.81640625" style="720"/>
  </cols>
  <sheetData>
    <row r="2" spans="2:37" ht="10.5">
      <c r="B2" s="320" t="s">
        <v>72</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t="s">
        <v>1686</v>
      </c>
    </row>
    <row r="3" spans="2:37" ht="10.5" thickBot="1">
      <c r="AF3" s="98"/>
      <c r="AG3" s="98"/>
      <c r="AH3" s="98"/>
      <c r="AI3" s="98"/>
    </row>
    <row r="4" spans="2:37" s="722" customFormat="1" ht="10.5" thickBot="1">
      <c r="B4" s="1124"/>
      <c r="C4" s="1125"/>
      <c r="D4" s="17" t="s">
        <v>80</v>
      </c>
      <c r="E4" s="662" t="s">
        <v>81</v>
      </c>
      <c r="F4" s="662" t="s">
        <v>82</v>
      </c>
      <c r="G4" s="662" t="s">
        <v>127</v>
      </c>
      <c r="H4" s="662" t="s">
        <v>128</v>
      </c>
      <c r="I4" s="662" t="s">
        <v>235</v>
      </c>
      <c r="J4" s="662" t="s">
        <v>236</v>
      </c>
      <c r="K4" s="662" t="s">
        <v>266</v>
      </c>
      <c r="L4" s="662" t="s">
        <v>469</v>
      </c>
      <c r="M4" s="662" t="s">
        <v>470</v>
      </c>
      <c r="N4" s="662" t="s">
        <v>471</v>
      </c>
      <c r="O4" s="662" t="s">
        <v>472</v>
      </c>
      <c r="P4" s="662" t="s">
        <v>473</v>
      </c>
      <c r="Q4" s="662" t="s">
        <v>742</v>
      </c>
      <c r="R4" s="662" t="s">
        <v>743</v>
      </c>
      <c r="S4" s="662" t="s">
        <v>907</v>
      </c>
      <c r="T4" s="662" t="s">
        <v>908</v>
      </c>
      <c r="U4" s="662" t="s">
        <v>909</v>
      </c>
      <c r="V4" s="662" t="s">
        <v>910</v>
      </c>
      <c r="W4" s="662" t="s">
        <v>911</v>
      </c>
      <c r="X4" s="662" t="s">
        <v>912</v>
      </c>
      <c r="Y4" s="662" t="s">
        <v>913</v>
      </c>
      <c r="Z4" s="662" t="s">
        <v>914</v>
      </c>
      <c r="AA4" s="662" t="s">
        <v>915</v>
      </c>
      <c r="AB4" s="662" t="s">
        <v>916</v>
      </c>
      <c r="AC4" s="662" t="s">
        <v>917</v>
      </c>
      <c r="AD4" s="662" t="s">
        <v>918</v>
      </c>
      <c r="AE4" s="662" t="s">
        <v>1464</v>
      </c>
      <c r="AF4" s="662" t="s">
        <v>1465</v>
      </c>
      <c r="AG4" s="662" t="s">
        <v>1466</v>
      </c>
      <c r="AH4" s="662" t="s">
        <v>1467</v>
      </c>
      <c r="AI4" s="662" t="s">
        <v>1468</v>
      </c>
    </row>
    <row r="5" spans="2:37" ht="29.15" customHeight="1">
      <c r="B5" s="781"/>
      <c r="C5" s="782"/>
      <c r="D5" s="1126" t="s">
        <v>1892</v>
      </c>
      <c r="E5" s="1127"/>
      <c r="F5" s="1127"/>
      <c r="G5" s="1127"/>
      <c r="H5" s="1127"/>
      <c r="I5" s="1127"/>
      <c r="J5" s="1127"/>
      <c r="K5" s="1127"/>
      <c r="L5" s="1127"/>
      <c r="M5" s="1127"/>
      <c r="N5" s="1127"/>
      <c r="O5" s="1127"/>
      <c r="P5" s="1127"/>
      <c r="Q5" s="1127"/>
      <c r="R5" s="1127"/>
      <c r="S5" s="1127"/>
      <c r="T5" s="1126" t="s">
        <v>1787</v>
      </c>
      <c r="U5" s="1127"/>
      <c r="V5" s="1127"/>
      <c r="W5" s="1127"/>
      <c r="X5" s="1127"/>
      <c r="Y5" s="1127"/>
      <c r="Z5" s="1127"/>
      <c r="AA5" s="1127"/>
      <c r="AB5" s="1127"/>
      <c r="AC5" s="1127"/>
      <c r="AD5" s="1127"/>
      <c r="AE5" s="1127"/>
      <c r="AF5" s="1127"/>
      <c r="AG5" s="1127"/>
      <c r="AH5" s="1127"/>
      <c r="AI5" s="1128"/>
    </row>
    <row r="6" spans="2:37" ht="14.25" customHeight="1">
      <c r="B6" s="783"/>
      <c r="C6" s="784"/>
      <c r="D6" s="916" t="s">
        <v>1423</v>
      </c>
      <c r="E6" s="917"/>
      <c r="F6" s="917"/>
      <c r="G6" s="917"/>
      <c r="H6" s="918"/>
      <c r="I6" s="916" t="s">
        <v>1424</v>
      </c>
      <c r="J6" s="917"/>
      <c r="K6" s="917"/>
      <c r="L6" s="917"/>
      <c r="M6" s="918"/>
      <c r="N6" s="916" t="s">
        <v>1425</v>
      </c>
      <c r="O6" s="917"/>
      <c r="P6" s="917"/>
      <c r="Q6" s="917"/>
      <c r="R6" s="917"/>
      <c r="S6" s="785"/>
      <c r="T6" s="916" t="s">
        <v>1423</v>
      </c>
      <c r="U6" s="917"/>
      <c r="V6" s="917"/>
      <c r="W6" s="917"/>
      <c r="X6" s="918"/>
      <c r="Y6" s="916" t="s">
        <v>1424</v>
      </c>
      <c r="Z6" s="917"/>
      <c r="AA6" s="917"/>
      <c r="AB6" s="917"/>
      <c r="AC6" s="918"/>
      <c r="AD6" s="916" t="s">
        <v>1425</v>
      </c>
      <c r="AE6" s="917"/>
      <c r="AF6" s="917"/>
      <c r="AG6" s="917"/>
      <c r="AH6" s="917"/>
      <c r="AI6" s="918"/>
    </row>
    <row r="7" spans="2:37" ht="33.75" customHeight="1">
      <c r="B7" s="783"/>
      <c r="C7" s="784"/>
      <c r="D7" s="1096" t="s">
        <v>1471</v>
      </c>
      <c r="E7" s="1097"/>
      <c r="F7" s="1097"/>
      <c r="G7" s="1097"/>
      <c r="H7" s="1098"/>
      <c r="I7" s="1096" t="s">
        <v>1471</v>
      </c>
      <c r="J7" s="1097"/>
      <c r="K7" s="1097"/>
      <c r="L7" s="1097"/>
      <c r="M7" s="1098"/>
      <c r="N7" s="1096" t="s">
        <v>1471</v>
      </c>
      <c r="O7" s="1097"/>
      <c r="P7" s="1097"/>
      <c r="Q7" s="1097"/>
      <c r="R7" s="1098"/>
      <c r="S7" s="883" t="s">
        <v>1472</v>
      </c>
      <c r="T7" s="1096" t="s">
        <v>1473</v>
      </c>
      <c r="U7" s="1097"/>
      <c r="V7" s="1097"/>
      <c r="W7" s="1097"/>
      <c r="X7" s="1098"/>
      <c r="Y7" s="1096" t="s">
        <v>1473</v>
      </c>
      <c r="Z7" s="1097"/>
      <c r="AA7" s="1097"/>
      <c r="AB7" s="1097"/>
      <c r="AC7" s="1098"/>
      <c r="AD7" s="1096" t="s">
        <v>1473</v>
      </c>
      <c r="AE7" s="1097"/>
      <c r="AF7" s="1097"/>
      <c r="AG7" s="1097"/>
      <c r="AH7" s="1098"/>
      <c r="AI7" s="883" t="s">
        <v>1474</v>
      </c>
    </row>
    <row r="8" spans="2:37">
      <c r="B8" s="783"/>
      <c r="C8" s="784"/>
      <c r="D8" s="786"/>
      <c r="E8" s="1096" t="s">
        <v>1475</v>
      </c>
      <c r="F8" s="1097"/>
      <c r="G8" s="1097"/>
      <c r="H8" s="1098"/>
      <c r="I8" s="786"/>
      <c r="J8" s="1096" t="s">
        <v>1475</v>
      </c>
      <c r="K8" s="1097"/>
      <c r="L8" s="1097"/>
      <c r="M8" s="1098"/>
      <c r="N8" s="786"/>
      <c r="O8" s="1096" t="s">
        <v>1475</v>
      </c>
      <c r="P8" s="1097"/>
      <c r="Q8" s="1097"/>
      <c r="R8" s="1098"/>
      <c r="S8" s="884"/>
      <c r="T8" s="786"/>
      <c r="U8" s="1096" t="s">
        <v>1475</v>
      </c>
      <c r="V8" s="1097"/>
      <c r="W8" s="1097"/>
      <c r="X8" s="1098"/>
      <c r="Y8" s="786"/>
      <c r="Z8" s="1096" t="s">
        <v>1475</v>
      </c>
      <c r="AA8" s="1097"/>
      <c r="AB8" s="1097"/>
      <c r="AC8" s="1098"/>
      <c r="AD8" s="786"/>
      <c r="AE8" s="1096" t="s">
        <v>1475</v>
      </c>
      <c r="AF8" s="1097"/>
      <c r="AG8" s="1097"/>
      <c r="AH8" s="1098"/>
      <c r="AI8" s="884"/>
    </row>
    <row r="9" spans="2:37" ht="30">
      <c r="B9" s="783"/>
      <c r="C9" s="787" t="s">
        <v>1476</v>
      </c>
      <c r="D9" s="724"/>
      <c r="E9" s="724"/>
      <c r="F9" s="137" t="s">
        <v>1428</v>
      </c>
      <c r="G9" s="76" t="s">
        <v>1429</v>
      </c>
      <c r="H9" s="76" t="s">
        <v>1430</v>
      </c>
      <c r="I9" s="724"/>
      <c r="J9" s="724"/>
      <c r="K9" s="137" t="s">
        <v>1428</v>
      </c>
      <c r="L9" s="76" t="s">
        <v>1431</v>
      </c>
      <c r="M9" s="76" t="s">
        <v>1430</v>
      </c>
      <c r="N9" s="724"/>
      <c r="O9" s="724"/>
      <c r="P9" s="137" t="s">
        <v>1428</v>
      </c>
      <c r="Q9" s="76" t="s">
        <v>1432</v>
      </c>
      <c r="R9" s="76" t="s">
        <v>1430</v>
      </c>
      <c r="S9" s="885"/>
      <c r="T9" s="724"/>
      <c r="U9" s="724"/>
      <c r="V9" s="137" t="s">
        <v>1428</v>
      </c>
      <c r="W9" s="76" t="s">
        <v>1429</v>
      </c>
      <c r="X9" s="76" t="s">
        <v>1430</v>
      </c>
      <c r="Y9" s="724"/>
      <c r="Z9" s="724"/>
      <c r="AA9" s="137" t="s">
        <v>1428</v>
      </c>
      <c r="AB9" s="76" t="s">
        <v>1431</v>
      </c>
      <c r="AC9" s="76" t="s">
        <v>1430</v>
      </c>
      <c r="AD9" s="724"/>
      <c r="AE9" s="724"/>
      <c r="AF9" s="137" t="s">
        <v>1428</v>
      </c>
      <c r="AG9" s="76" t="s">
        <v>1432</v>
      </c>
      <c r="AH9" s="76" t="s">
        <v>1430</v>
      </c>
      <c r="AI9" s="885"/>
    </row>
    <row r="10" spans="2:37" ht="10.5">
      <c r="B10" s="129">
        <v>1</v>
      </c>
      <c r="C10" s="788" t="s">
        <v>1477</v>
      </c>
      <c r="D10" s="795">
        <v>45.146137541607835</v>
      </c>
      <c r="E10" s="795">
        <v>0.24798412425001259</v>
      </c>
      <c r="F10" s="796">
        <v>0</v>
      </c>
      <c r="G10" s="795">
        <v>3.8587538693307323E-7</v>
      </c>
      <c r="H10" s="795">
        <v>3.9499164394627461E-3</v>
      </c>
      <c r="I10" s="795">
        <v>2.2249511165542213E-3</v>
      </c>
      <c r="J10" s="795">
        <v>0</v>
      </c>
      <c r="K10" s="796">
        <v>0</v>
      </c>
      <c r="L10" s="795">
        <v>0</v>
      </c>
      <c r="M10" s="795">
        <v>0</v>
      </c>
      <c r="N10" s="795">
        <v>45.148362492724381</v>
      </c>
      <c r="O10" s="795">
        <v>0.24798412425001259</v>
      </c>
      <c r="P10" s="796">
        <v>0</v>
      </c>
      <c r="Q10" s="795">
        <v>3.8587538693307323E-7</v>
      </c>
      <c r="R10" s="795">
        <v>3.9499164394627461E-3</v>
      </c>
      <c r="S10" s="795">
        <v>86.576089096969213</v>
      </c>
      <c r="T10" s="795">
        <v>32.596953520374875</v>
      </c>
      <c r="U10" s="795">
        <v>0.70290803942236479</v>
      </c>
      <c r="V10" s="796">
        <v>0</v>
      </c>
      <c r="W10" s="795">
        <v>3.0933706772732452E-7</v>
      </c>
      <c r="X10" s="795">
        <v>9.855044616658544E-3</v>
      </c>
      <c r="Y10" s="795">
        <v>0</v>
      </c>
      <c r="Z10" s="795">
        <v>0</v>
      </c>
      <c r="AA10" s="796">
        <v>0</v>
      </c>
      <c r="AB10" s="795">
        <v>0</v>
      </c>
      <c r="AC10" s="795">
        <v>0</v>
      </c>
      <c r="AD10" s="795">
        <v>32.596953520374875</v>
      </c>
      <c r="AE10" s="795">
        <v>0.70290803942236479</v>
      </c>
      <c r="AF10" s="796">
        <v>0</v>
      </c>
      <c r="AG10" s="795">
        <v>3.0933706772732452E-7</v>
      </c>
      <c r="AH10" s="795">
        <v>9.855044616658544E-3</v>
      </c>
      <c r="AI10" s="795">
        <v>81.784817032660598</v>
      </c>
      <c r="AJ10" s="789"/>
    </row>
    <row r="11" spans="2:37">
      <c r="B11" s="129">
        <v>2</v>
      </c>
      <c r="C11" s="148" t="s">
        <v>1434</v>
      </c>
      <c r="D11" s="796">
        <v>45.146137541607835</v>
      </c>
      <c r="E11" s="796">
        <v>0.24798412425001259</v>
      </c>
      <c r="F11" s="796">
        <v>0</v>
      </c>
      <c r="G11" s="796">
        <v>3.8587538693307323E-7</v>
      </c>
      <c r="H11" s="796">
        <v>3.9499164394627461E-3</v>
      </c>
      <c r="I11" s="796">
        <v>2.2249511165542213E-3</v>
      </c>
      <c r="J11" s="796">
        <v>0</v>
      </c>
      <c r="K11" s="796">
        <v>0</v>
      </c>
      <c r="L11" s="796">
        <v>0</v>
      </c>
      <c r="M11" s="796">
        <v>0</v>
      </c>
      <c r="N11" s="796">
        <v>45.148362492724381</v>
      </c>
      <c r="O11" s="796">
        <v>0.24798412425001259</v>
      </c>
      <c r="P11" s="796">
        <v>0</v>
      </c>
      <c r="Q11" s="796">
        <v>3.8587538693307323E-7</v>
      </c>
      <c r="R11" s="796">
        <v>3.9499164394627461E-3</v>
      </c>
      <c r="S11" s="796">
        <v>52.802734932303522</v>
      </c>
      <c r="T11" s="796">
        <v>32.596953520374875</v>
      </c>
      <c r="U11" s="796">
        <v>0.70290803942236479</v>
      </c>
      <c r="V11" s="796">
        <v>0</v>
      </c>
      <c r="W11" s="796">
        <v>3.0933706772732452E-7</v>
      </c>
      <c r="X11" s="796">
        <v>9.855044616658544E-3</v>
      </c>
      <c r="Y11" s="796">
        <v>0</v>
      </c>
      <c r="Z11" s="796">
        <v>0</v>
      </c>
      <c r="AA11" s="796">
        <v>0</v>
      </c>
      <c r="AB11" s="796">
        <v>0</v>
      </c>
      <c r="AC11" s="796">
        <v>0</v>
      </c>
      <c r="AD11" s="796">
        <v>32.596953520374875</v>
      </c>
      <c r="AE11" s="796">
        <v>0.70290803942236479</v>
      </c>
      <c r="AF11" s="796">
        <v>0</v>
      </c>
      <c r="AG11" s="796">
        <v>3.0933706772732452E-7</v>
      </c>
      <c r="AH11" s="796">
        <v>9.855044616658544E-3</v>
      </c>
      <c r="AI11" s="796">
        <v>40.077860010919991</v>
      </c>
    </row>
    <row r="12" spans="2:37">
      <c r="B12" s="129">
        <v>3</v>
      </c>
      <c r="C12" s="790" t="s">
        <v>1478</v>
      </c>
      <c r="D12" s="796">
        <v>0.11072385098603783</v>
      </c>
      <c r="E12" s="796">
        <v>9.1165957182365323E-5</v>
      </c>
      <c r="F12" s="796">
        <v>0</v>
      </c>
      <c r="G12" s="796">
        <v>0</v>
      </c>
      <c r="H12" s="796">
        <v>0</v>
      </c>
      <c r="I12" s="796">
        <v>2.2249511165542213E-3</v>
      </c>
      <c r="J12" s="796">
        <v>0</v>
      </c>
      <c r="K12" s="796">
        <v>0</v>
      </c>
      <c r="L12" s="796">
        <v>0</v>
      </c>
      <c r="M12" s="796">
        <v>0</v>
      </c>
      <c r="N12" s="796">
        <v>0.11294880210259205</v>
      </c>
      <c r="O12" s="796">
        <v>9.1165957182365323E-5</v>
      </c>
      <c r="P12" s="796">
        <v>0</v>
      </c>
      <c r="Q12" s="796">
        <v>0</v>
      </c>
      <c r="R12" s="796">
        <v>0</v>
      </c>
      <c r="S12" s="796">
        <v>0.43740315506842176</v>
      </c>
      <c r="T12" s="796">
        <v>0.280633484002136</v>
      </c>
      <c r="U12" s="796">
        <v>2.6553434357146896E-4</v>
      </c>
      <c r="V12" s="796">
        <v>0</v>
      </c>
      <c r="W12" s="796">
        <v>0</v>
      </c>
      <c r="X12" s="796">
        <v>0</v>
      </c>
      <c r="Y12" s="796">
        <v>0</v>
      </c>
      <c r="Z12" s="796">
        <v>0</v>
      </c>
      <c r="AA12" s="796">
        <v>0</v>
      </c>
      <c r="AB12" s="796">
        <v>0</v>
      </c>
      <c r="AC12" s="796">
        <v>0</v>
      </c>
      <c r="AD12" s="796">
        <v>0.280633484002136</v>
      </c>
      <c r="AE12" s="796">
        <v>2.6553434357146896E-4</v>
      </c>
      <c r="AF12" s="796">
        <v>0</v>
      </c>
      <c r="AG12" s="796">
        <v>0</v>
      </c>
      <c r="AH12" s="796">
        <v>0</v>
      </c>
      <c r="AI12" s="796">
        <v>0.84835494868922534</v>
      </c>
    </row>
    <row r="13" spans="2:37">
      <c r="B13" s="129">
        <v>4</v>
      </c>
      <c r="C13" s="791" t="s">
        <v>764</v>
      </c>
      <c r="D13" s="796">
        <v>4.6103226103423676E-2</v>
      </c>
      <c r="E13" s="796">
        <v>9.1165957182365323E-5</v>
      </c>
      <c r="F13" s="796">
        <v>0</v>
      </c>
      <c r="G13" s="796">
        <v>0</v>
      </c>
      <c r="H13" s="796">
        <v>0</v>
      </c>
      <c r="I13" s="796">
        <v>0</v>
      </c>
      <c r="J13" s="796">
        <v>0</v>
      </c>
      <c r="K13" s="796">
        <v>0</v>
      </c>
      <c r="L13" s="796">
        <v>0</v>
      </c>
      <c r="M13" s="796">
        <v>0</v>
      </c>
      <c r="N13" s="796">
        <v>4.6103226103423676E-2</v>
      </c>
      <c r="O13" s="796">
        <v>9.1165957182365323E-5</v>
      </c>
      <c r="P13" s="796">
        <v>0</v>
      </c>
      <c r="Q13" s="796">
        <v>0</v>
      </c>
      <c r="R13" s="796">
        <v>0</v>
      </c>
      <c r="S13" s="796">
        <v>9.5903579364821995E-2</v>
      </c>
      <c r="T13" s="796">
        <v>0.12685761349603389</v>
      </c>
      <c r="U13" s="796">
        <v>2.6553434357146896E-4</v>
      </c>
      <c r="V13" s="796">
        <v>0</v>
      </c>
      <c r="W13" s="796">
        <v>0</v>
      </c>
      <c r="X13" s="796">
        <v>0</v>
      </c>
      <c r="Y13" s="796">
        <v>0</v>
      </c>
      <c r="Z13" s="796">
        <v>0</v>
      </c>
      <c r="AA13" s="796">
        <v>0</v>
      </c>
      <c r="AB13" s="796">
        <v>0</v>
      </c>
      <c r="AC13" s="796">
        <v>0</v>
      </c>
      <c r="AD13" s="796">
        <v>0.12685761349603389</v>
      </c>
      <c r="AE13" s="796">
        <v>2.6553434357146896E-4</v>
      </c>
      <c r="AF13" s="796">
        <v>0</v>
      </c>
      <c r="AG13" s="796">
        <v>0</v>
      </c>
      <c r="AH13" s="796">
        <v>0</v>
      </c>
      <c r="AI13" s="796">
        <v>0.23395368958134544</v>
      </c>
    </row>
    <row r="14" spans="2:37">
      <c r="B14" s="129">
        <v>5</v>
      </c>
      <c r="C14" s="791" t="s">
        <v>766</v>
      </c>
      <c r="D14" s="796">
        <v>6.4620624882614178E-2</v>
      </c>
      <c r="E14" s="796">
        <v>0</v>
      </c>
      <c r="F14" s="796">
        <v>0</v>
      </c>
      <c r="G14" s="796">
        <v>0</v>
      </c>
      <c r="H14" s="796">
        <v>0</v>
      </c>
      <c r="I14" s="796">
        <v>2.2249511165542213E-3</v>
      </c>
      <c r="J14" s="796">
        <v>0</v>
      </c>
      <c r="K14" s="796">
        <v>0</v>
      </c>
      <c r="L14" s="796">
        <v>0</v>
      </c>
      <c r="M14" s="796">
        <v>0</v>
      </c>
      <c r="N14" s="796">
        <v>6.6845575999168391E-2</v>
      </c>
      <c r="O14" s="796">
        <v>0</v>
      </c>
      <c r="P14" s="796">
        <v>0</v>
      </c>
      <c r="Q14" s="796">
        <v>0</v>
      </c>
      <c r="R14" s="796">
        <v>0</v>
      </c>
      <c r="S14" s="796">
        <v>0.34149957570359979</v>
      </c>
      <c r="T14" s="796">
        <v>0.15377587050610209</v>
      </c>
      <c r="U14" s="796">
        <v>0</v>
      </c>
      <c r="V14" s="796">
        <v>0</v>
      </c>
      <c r="W14" s="796">
        <v>0</v>
      </c>
      <c r="X14" s="796">
        <v>0</v>
      </c>
      <c r="Y14" s="796">
        <v>0</v>
      </c>
      <c r="Z14" s="796">
        <v>0</v>
      </c>
      <c r="AA14" s="796">
        <v>0</v>
      </c>
      <c r="AB14" s="796">
        <v>0</v>
      </c>
      <c r="AC14" s="796">
        <v>0</v>
      </c>
      <c r="AD14" s="796">
        <v>0.15377587050610209</v>
      </c>
      <c r="AE14" s="796">
        <v>0</v>
      </c>
      <c r="AF14" s="796">
        <v>0</v>
      </c>
      <c r="AG14" s="796">
        <v>0</v>
      </c>
      <c r="AH14" s="796">
        <v>0</v>
      </c>
      <c r="AI14" s="796">
        <v>0.61440125910788002</v>
      </c>
    </row>
    <row r="15" spans="2:37">
      <c r="B15" s="129">
        <v>6</v>
      </c>
      <c r="C15" s="792" t="s">
        <v>1437</v>
      </c>
      <c r="D15" s="796">
        <v>0</v>
      </c>
      <c r="E15" s="796">
        <v>0</v>
      </c>
      <c r="F15" s="796">
        <v>0</v>
      </c>
      <c r="G15" s="796">
        <v>0</v>
      </c>
      <c r="H15" s="796">
        <v>0</v>
      </c>
      <c r="I15" s="796">
        <v>0</v>
      </c>
      <c r="J15" s="796">
        <v>0</v>
      </c>
      <c r="K15" s="796">
        <v>0</v>
      </c>
      <c r="L15" s="796">
        <v>0</v>
      </c>
      <c r="M15" s="796">
        <v>0</v>
      </c>
      <c r="N15" s="796">
        <v>0</v>
      </c>
      <c r="O15" s="796">
        <v>0</v>
      </c>
      <c r="P15" s="796">
        <v>0</v>
      </c>
      <c r="Q15" s="796">
        <v>0</v>
      </c>
      <c r="R15" s="796">
        <v>0</v>
      </c>
      <c r="S15" s="796">
        <v>0</v>
      </c>
      <c r="T15" s="796">
        <v>0</v>
      </c>
      <c r="U15" s="796">
        <v>0</v>
      </c>
      <c r="V15" s="796">
        <v>0</v>
      </c>
      <c r="W15" s="796">
        <v>0</v>
      </c>
      <c r="X15" s="796">
        <v>0</v>
      </c>
      <c r="Y15" s="796">
        <v>0</v>
      </c>
      <c r="Z15" s="796">
        <v>0</v>
      </c>
      <c r="AA15" s="796">
        <v>0</v>
      </c>
      <c r="AB15" s="796">
        <v>0</v>
      </c>
      <c r="AC15" s="796">
        <v>0</v>
      </c>
      <c r="AD15" s="796">
        <v>0</v>
      </c>
      <c r="AE15" s="796">
        <v>0</v>
      </c>
      <c r="AF15" s="796">
        <v>0</v>
      </c>
      <c r="AG15" s="796">
        <v>0</v>
      </c>
      <c r="AH15" s="796">
        <v>0</v>
      </c>
      <c r="AI15" s="796">
        <v>0</v>
      </c>
    </row>
    <row r="16" spans="2:37">
      <c r="B16" s="129">
        <v>7</v>
      </c>
      <c r="C16" s="792" t="s">
        <v>1479</v>
      </c>
      <c r="D16" s="796">
        <v>0</v>
      </c>
      <c r="E16" s="796">
        <v>0</v>
      </c>
      <c r="F16" s="796">
        <v>0</v>
      </c>
      <c r="G16" s="796">
        <v>0</v>
      </c>
      <c r="H16" s="796">
        <v>0</v>
      </c>
      <c r="I16" s="796">
        <v>0</v>
      </c>
      <c r="J16" s="796">
        <v>0</v>
      </c>
      <c r="K16" s="796">
        <v>0</v>
      </c>
      <c r="L16" s="796">
        <v>0</v>
      </c>
      <c r="M16" s="796">
        <v>0</v>
      </c>
      <c r="N16" s="796">
        <v>0</v>
      </c>
      <c r="O16" s="796">
        <v>0</v>
      </c>
      <c r="P16" s="796">
        <v>0</v>
      </c>
      <c r="Q16" s="796">
        <v>0</v>
      </c>
      <c r="R16" s="796">
        <v>0</v>
      </c>
      <c r="S16" s="796">
        <v>0</v>
      </c>
      <c r="T16" s="796">
        <v>0</v>
      </c>
      <c r="U16" s="796">
        <v>0</v>
      </c>
      <c r="V16" s="796">
        <v>0</v>
      </c>
      <c r="W16" s="796">
        <v>0</v>
      </c>
      <c r="X16" s="796">
        <v>0</v>
      </c>
      <c r="Y16" s="796">
        <v>0</v>
      </c>
      <c r="Z16" s="796">
        <v>0</v>
      </c>
      <c r="AA16" s="796">
        <v>0</v>
      </c>
      <c r="AB16" s="796">
        <v>0</v>
      </c>
      <c r="AC16" s="796">
        <v>0</v>
      </c>
      <c r="AD16" s="796">
        <v>0</v>
      </c>
      <c r="AE16" s="796">
        <v>0</v>
      </c>
      <c r="AF16" s="796">
        <v>0</v>
      </c>
      <c r="AG16" s="796">
        <v>0</v>
      </c>
      <c r="AH16" s="796">
        <v>0</v>
      </c>
      <c r="AI16" s="796">
        <v>0</v>
      </c>
    </row>
    <row r="17" spans="2:35">
      <c r="B17" s="129">
        <v>8</v>
      </c>
      <c r="C17" s="792" t="s">
        <v>1439</v>
      </c>
      <c r="D17" s="796">
        <v>0</v>
      </c>
      <c r="E17" s="796">
        <v>0</v>
      </c>
      <c r="F17" s="796">
        <v>0</v>
      </c>
      <c r="G17" s="796">
        <v>0</v>
      </c>
      <c r="H17" s="796">
        <v>0</v>
      </c>
      <c r="I17" s="796">
        <v>2.2249511165542213E-3</v>
      </c>
      <c r="J17" s="796">
        <v>0</v>
      </c>
      <c r="K17" s="796">
        <v>0</v>
      </c>
      <c r="L17" s="796">
        <v>0</v>
      </c>
      <c r="M17" s="796">
        <v>0</v>
      </c>
      <c r="N17" s="796">
        <v>2.2249511165542213E-3</v>
      </c>
      <c r="O17" s="796">
        <v>0</v>
      </c>
      <c r="P17" s="796">
        <v>0</v>
      </c>
      <c r="Q17" s="796">
        <v>0</v>
      </c>
      <c r="R17" s="796">
        <v>0</v>
      </c>
      <c r="S17" s="796">
        <v>2.1427315019820884E-3</v>
      </c>
      <c r="T17" s="796">
        <v>0</v>
      </c>
      <c r="U17" s="796">
        <v>0</v>
      </c>
      <c r="V17" s="796">
        <v>0</v>
      </c>
      <c r="W17" s="797">
        <v>0</v>
      </c>
      <c r="X17" s="796">
        <v>0</v>
      </c>
      <c r="Y17" s="796">
        <v>0</v>
      </c>
      <c r="Z17" s="796">
        <v>0</v>
      </c>
      <c r="AA17" s="796">
        <v>0</v>
      </c>
      <c r="AB17" s="796">
        <v>0</v>
      </c>
      <c r="AC17" s="796">
        <v>0</v>
      </c>
      <c r="AD17" s="796">
        <v>0</v>
      </c>
      <c r="AE17" s="796">
        <v>0</v>
      </c>
      <c r="AF17" s="796">
        <v>0</v>
      </c>
      <c r="AG17" s="796">
        <v>0</v>
      </c>
      <c r="AH17" s="796">
        <v>0</v>
      </c>
      <c r="AI17" s="796">
        <v>0</v>
      </c>
    </row>
    <row r="18" spans="2:35">
      <c r="B18" s="129">
        <v>9</v>
      </c>
      <c r="C18" s="790" t="s">
        <v>1480</v>
      </c>
      <c r="D18" s="796">
        <v>4.6486542296105249</v>
      </c>
      <c r="E18" s="796">
        <v>0.2478929582928302</v>
      </c>
      <c r="F18" s="796">
        <v>0</v>
      </c>
      <c r="G18" s="796">
        <v>3.8587538693307323E-7</v>
      </c>
      <c r="H18" s="796">
        <v>3.9499164394627461E-3</v>
      </c>
      <c r="I18" s="796">
        <v>0</v>
      </c>
      <c r="J18" s="796">
        <v>0</v>
      </c>
      <c r="K18" s="796">
        <v>0</v>
      </c>
      <c r="L18" s="796">
        <v>0</v>
      </c>
      <c r="M18" s="796">
        <v>0</v>
      </c>
      <c r="N18" s="796">
        <v>4.6486542296105249</v>
      </c>
      <c r="O18" s="796">
        <v>0.2478929582928302</v>
      </c>
      <c r="P18" s="796">
        <v>0</v>
      </c>
      <c r="Q18" s="796">
        <v>3.8587538693307323E-7</v>
      </c>
      <c r="R18" s="796">
        <v>3.9499164394627461E-3</v>
      </c>
      <c r="S18" s="796">
        <v>14.198756569940393</v>
      </c>
      <c r="T18" s="796">
        <v>6.9838255477305671</v>
      </c>
      <c r="U18" s="796">
        <v>0.70264250507879322</v>
      </c>
      <c r="V18" s="796">
        <v>0</v>
      </c>
      <c r="W18" s="796">
        <v>3.0933706772732452E-7</v>
      </c>
      <c r="X18" s="796">
        <v>9.855044616658544E-3</v>
      </c>
      <c r="Y18" s="796">
        <v>0</v>
      </c>
      <c r="Z18" s="796">
        <v>0</v>
      </c>
      <c r="AA18" s="796">
        <v>0</v>
      </c>
      <c r="AB18" s="796">
        <v>0</v>
      </c>
      <c r="AC18" s="796">
        <v>0</v>
      </c>
      <c r="AD18" s="796">
        <v>6.9838255477305671</v>
      </c>
      <c r="AE18" s="796">
        <v>0.70264250507879322</v>
      </c>
      <c r="AF18" s="796">
        <v>0</v>
      </c>
      <c r="AG18" s="796">
        <v>3.0933706772732452E-7</v>
      </c>
      <c r="AH18" s="796">
        <v>9.855044616658544E-3</v>
      </c>
      <c r="AI18" s="796">
        <v>16.114199006335024</v>
      </c>
    </row>
    <row r="19" spans="2:35">
      <c r="B19" s="129">
        <v>10</v>
      </c>
      <c r="C19" s="790" t="s">
        <v>772</v>
      </c>
      <c r="D19" s="798">
        <v>40.384523793642821</v>
      </c>
      <c r="E19" s="798">
        <v>0</v>
      </c>
      <c r="F19" s="798">
        <v>0</v>
      </c>
      <c r="G19" s="798">
        <v>0</v>
      </c>
      <c r="H19" s="798">
        <v>0</v>
      </c>
      <c r="I19" s="799"/>
      <c r="J19" s="799"/>
      <c r="K19" s="799"/>
      <c r="L19" s="799"/>
      <c r="M19" s="799"/>
      <c r="N19" s="798">
        <v>40.384523793642821</v>
      </c>
      <c r="O19" s="798">
        <v>0</v>
      </c>
      <c r="P19" s="798">
        <v>0</v>
      </c>
      <c r="Q19" s="798">
        <v>0</v>
      </c>
      <c r="R19" s="798">
        <v>0</v>
      </c>
      <c r="S19" s="798">
        <v>38.159512378962305</v>
      </c>
      <c r="T19" s="798">
        <v>25.332494488642165</v>
      </c>
      <c r="U19" s="798">
        <v>0</v>
      </c>
      <c r="V19" s="798">
        <v>0</v>
      </c>
      <c r="W19" s="798">
        <v>0</v>
      </c>
      <c r="X19" s="798">
        <v>0</v>
      </c>
      <c r="Y19" s="799"/>
      <c r="Z19" s="799"/>
      <c r="AA19" s="799"/>
      <c r="AB19" s="799"/>
      <c r="AC19" s="799"/>
      <c r="AD19" s="798">
        <v>25.332494488642165</v>
      </c>
      <c r="AE19" s="798">
        <v>0</v>
      </c>
      <c r="AF19" s="798">
        <v>0</v>
      </c>
      <c r="AG19" s="798">
        <v>0</v>
      </c>
      <c r="AH19" s="798">
        <v>0</v>
      </c>
      <c r="AI19" s="796">
        <v>23.115306055895743</v>
      </c>
    </row>
    <row r="20" spans="2:35">
      <c r="B20" s="129">
        <v>11</v>
      </c>
      <c r="C20" s="792" t="s">
        <v>1441</v>
      </c>
      <c r="D20" s="796">
        <v>39.845819984937691</v>
      </c>
      <c r="E20" s="796">
        <v>0</v>
      </c>
      <c r="F20" s="796">
        <v>0</v>
      </c>
      <c r="G20" s="796">
        <v>0</v>
      </c>
      <c r="H20" s="796">
        <v>0</v>
      </c>
      <c r="I20" s="799"/>
      <c r="J20" s="799"/>
      <c r="K20" s="799"/>
      <c r="L20" s="799"/>
      <c r="M20" s="799"/>
      <c r="N20" s="796">
        <v>39.845819984937691</v>
      </c>
      <c r="O20" s="796">
        <v>0</v>
      </c>
      <c r="P20" s="796">
        <v>0</v>
      </c>
      <c r="Q20" s="796">
        <v>0</v>
      </c>
      <c r="R20" s="796">
        <v>0</v>
      </c>
      <c r="S20" s="796">
        <v>34.496952611577619</v>
      </c>
      <c r="T20" s="796">
        <v>24.495648834004175</v>
      </c>
      <c r="U20" s="796">
        <v>0</v>
      </c>
      <c r="V20" s="796">
        <v>0</v>
      </c>
      <c r="W20" s="796">
        <v>0</v>
      </c>
      <c r="X20" s="796">
        <v>0</v>
      </c>
      <c r="Y20" s="799"/>
      <c r="Z20" s="799"/>
      <c r="AA20" s="799"/>
      <c r="AB20" s="799"/>
      <c r="AC20" s="799"/>
      <c r="AD20" s="796">
        <v>24.495648834004175</v>
      </c>
      <c r="AE20" s="796">
        <v>0</v>
      </c>
      <c r="AF20" s="796">
        <v>0</v>
      </c>
      <c r="AG20" s="796">
        <v>0</v>
      </c>
      <c r="AH20" s="796">
        <v>0</v>
      </c>
      <c r="AI20" s="796">
        <v>20.033721579853374</v>
      </c>
    </row>
    <row r="21" spans="2:35">
      <c r="B21" s="129">
        <v>12</v>
      </c>
      <c r="C21" s="792" t="s">
        <v>1442</v>
      </c>
      <c r="D21" s="796">
        <v>0</v>
      </c>
      <c r="E21" s="796">
        <v>0</v>
      </c>
      <c r="F21" s="796">
        <v>0</v>
      </c>
      <c r="G21" s="796">
        <v>0</v>
      </c>
      <c r="H21" s="796">
        <v>0</v>
      </c>
      <c r="I21" s="799"/>
      <c r="J21" s="799"/>
      <c r="K21" s="799"/>
      <c r="L21" s="799"/>
      <c r="M21" s="799"/>
      <c r="N21" s="796">
        <v>0</v>
      </c>
      <c r="O21" s="796">
        <v>0</v>
      </c>
      <c r="P21" s="796">
        <v>0</v>
      </c>
      <c r="Q21" s="796">
        <v>0</v>
      </c>
      <c r="R21" s="796">
        <v>0</v>
      </c>
      <c r="S21" s="796">
        <v>0</v>
      </c>
      <c r="T21" s="796">
        <v>0</v>
      </c>
      <c r="U21" s="796">
        <v>0</v>
      </c>
      <c r="V21" s="796">
        <v>0</v>
      </c>
      <c r="W21" s="796">
        <v>0</v>
      </c>
      <c r="X21" s="796">
        <v>0</v>
      </c>
      <c r="Y21" s="799"/>
      <c r="Z21" s="799"/>
      <c r="AA21" s="799"/>
      <c r="AB21" s="799"/>
      <c r="AC21" s="799"/>
      <c r="AD21" s="796">
        <v>0</v>
      </c>
      <c r="AE21" s="796">
        <v>0</v>
      </c>
      <c r="AF21" s="796">
        <v>0</v>
      </c>
      <c r="AG21" s="796">
        <v>0</v>
      </c>
      <c r="AH21" s="796">
        <v>0</v>
      </c>
      <c r="AI21" s="796">
        <v>0</v>
      </c>
    </row>
    <row r="22" spans="2:35">
      <c r="B22" s="129">
        <v>13</v>
      </c>
      <c r="C22" s="792" t="s">
        <v>1443</v>
      </c>
      <c r="D22" s="796">
        <v>0.53870380870491441</v>
      </c>
      <c r="E22" s="796">
        <v>0</v>
      </c>
      <c r="F22" s="796">
        <v>0</v>
      </c>
      <c r="G22" s="796">
        <v>0</v>
      </c>
      <c r="H22" s="796">
        <v>0</v>
      </c>
      <c r="I22" s="799"/>
      <c r="J22" s="799"/>
      <c r="K22" s="799"/>
      <c r="L22" s="799"/>
      <c r="M22" s="799"/>
      <c r="N22" s="796">
        <v>0.53870380870491441</v>
      </c>
      <c r="O22" s="796">
        <v>0</v>
      </c>
      <c r="P22" s="796">
        <v>0</v>
      </c>
      <c r="Q22" s="796">
        <v>0</v>
      </c>
      <c r="R22" s="796">
        <v>0</v>
      </c>
      <c r="S22" s="796">
        <v>0.46638868939313327</v>
      </c>
      <c r="T22" s="796">
        <v>0.83684565463805205</v>
      </c>
      <c r="U22" s="796">
        <v>0</v>
      </c>
      <c r="V22" s="796">
        <v>0</v>
      </c>
      <c r="W22" s="796">
        <v>0</v>
      </c>
      <c r="X22" s="796">
        <v>0</v>
      </c>
      <c r="Y22" s="799"/>
      <c r="Z22" s="799"/>
      <c r="AA22" s="799"/>
      <c r="AB22" s="799"/>
      <c r="AC22" s="799"/>
      <c r="AD22" s="796">
        <v>0.83684565463805205</v>
      </c>
      <c r="AE22" s="796">
        <v>0</v>
      </c>
      <c r="AF22" s="796">
        <v>0</v>
      </c>
      <c r="AG22" s="796">
        <v>0</v>
      </c>
      <c r="AH22" s="796">
        <v>0</v>
      </c>
      <c r="AI22" s="796">
        <v>0.68441268749150175</v>
      </c>
    </row>
    <row r="23" spans="2:35">
      <c r="B23" s="129">
        <v>14</v>
      </c>
      <c r="C23" s="791" t="s">
        <v>1481</v>
      </c>
      <c r="D23" s="796">
        <v>0</v>
      </c>
      <c r="E23" s="796">
        <v>0</v>
      </c>
      <c r="F23" s="796">
        <v>0</v>
      </c>
      <c r="G23" s="796">
        <v>0</v>
      </c>
      <c r="H23" s="796">
        <v>0</v>
      </c>
      <c r="I23" s="799"/>
      <c r="J23" s="799"/>
      <c r="K23" s="799"/>
      <c r="L23" s="799"/>
      <c r="M23" s="799"/>
      <c r="N23" s="796">
        <v>0</v>
      </c>
      <c r="O23" s="796">
        <v>0</v>
      </c>
      <c r="P23" s="796">
        <v>0</v>
      </c>
      <c r="Q23" s="796">
        <v>0</v>
      </c>
      <c r="R23" s="796">
        <v>0</v>
      </c>
      <c r="S23" s="796">
        <v>0</v>
      </c>
      <c r="T23" s="796">
        <v>0</v>
      </c>
      <c r="U23" s="796">
        <v>0</v>
      </c>
      <c r="V23" s="796">
        <v>0</v>
      </c>
      <c r="W23" s="796">
        <v>0</v>
      </c>
      <c r="X23" s="796">
        <v>0</v>
      </c>
      <c r="Y23" s="799"/>
      <c r="Z23" s="799"/>
      <c r="AA23" s="799"/>
      <c r="AB23" s="799"/>
      <c r="AC23" s="799"/>
      <c r="AD23" s="796">
        <v>0</v>
      </c>
      <c r="AE23" s="796">
        <v>0</v>
      </c>
      <c r="AF23" s="796">
        <v>0</v>
      </c>
      <c r="AG23" s="796">
        <v>0</v>
      </c>
      <c r="AH23" s="796">
        <v>0</v>
      </c>
      <c r="AI23" s="796">
        <v>0</v>
      </c>
    </row>
    <row r="24" spans="2:35">
      <c r="B24" s="129">
        <v>15</v>
      </c>
      <c r="C24" s="766" t="s">
        <v>1445</v>
      </c>
      <c r="D24" s="796">
        <v>0</v>
      </c>
      <c r="E24" s="796">
        <v>0</v>
      </c>
      <c r="F24" s="796">
        <v>0</v>
      </c>
      <c r="G24" s="796">
        <v>0</v>
      </c>
      <c r="H24" s="796">
        <v>0</v>
      </c>
      <c r="I24" s="799"/>
      <c r="J24" s="799"/>
      <c r="K24" s="799"/>
      <c r="L24" s="799"/>
      <c r="M24" s="799"/>
      <c r="N24" s="796">
        <v>0</v>
      </c>
      <c r="O24" s="796">
        <v>0</v>
      </c>
      <c r="P24" s="796">
        <v>0</v>
      </c>
      <c r="Q24" s="796">
        <v>0</v>
      </c>
      <c r="R24" s="796">
        <v>0</v>
      </c>
      <c r="S24" s="796">
        <v>0</v>
      </c>
      <c r="T24" s="796">
        <v>0</v>
      </c>
      <c r="U24" s="796">
        <v>0</v>
      </c>
      <c r="V24" s="796">
        <v>0</v>
      </c>
      <c r="W24" s="796">
        <v>0</v>
      </c>
      <c r="X24" s="796">
        <v>0</v>
      </c>
      <c r="Y24" s="799"/>
      <c r="Z24" s="799"/>
      <c r="AA24" s="799"/>
      <c r="AB24" s="799"/>
      <c r="AC24" s="799"/>
      <c r="AD24" s="796">
        <v>0</v>
      </c>
      <c r="AE24" s="796">
        <v>0</v>
      </c>
      <c r="AF24" s="796">
        <v>0</v>
      </c>
      <c r="AG24" s="796">
        <v>0</v>
      </c>
      <c r="AH24" s="796">
        <v>0</v>
      </c>
      <c r="AI24" s="796">
        <v>0</v>
      </c>
    </row>
    <row r="25" spans="2:35">
      <c r="B25" s="129">
        <v>16</v>
      </c>
      <c r="C25" s="766" t="s">
        <v>1446</v>
      </c>
      <c r="D25" s="796">
        <v>0</v>
      </c>
      <c r="E25" s="796">
        <v>0</v>
      </c>
      <c r="F25" s="796">
        <v>0</v>
      </c>
      <c r="G25" s="796">
        <v>0</v>
      </c>
      <c r="H25" s="796">
        <v>0</v>
      </c>
      <c r="I25" s="798">
        <v>0</v>
      </c>
      <c r="J25" s="798">
        <v>0</v>
      </c>
      <c r="K25" s="798">
        <v>0</v>
      </c>
      <c r="L25" s="798">
        <v>0</v>
      </c>
      <c r="M25" s="798">
        <v>0</v>
      </c>
      <c r="N25" s="798">
        <v>0</v>
      </c>
      <c r="O25" s="798">
        <v>0</v>
      </c>
      <c r="P25" s="798">
        <v>0</v>
      </c>
      <c r="Q25" s="798">
        <v>0</v>
      </c>
      <c r="R25" s="798">
        <v>0</v>
      </c>
      <c r="S25" s="798">
        <v>0</v>
      </c>
      <c r="T25" s="798">
        <v>0</v>
      </c>
      <c r="U25" s="798">
        <v>0</v>
      </c>
      <c r="V25" s="798">
        <v>0</v>
      </c>
      <c r="W25" s="798">
        <v>0</v>
      </c>
      <c r="X25" s="798">
        <v>0</v>
      </c>
      <c r="Y25" s="798">
        <v>0</v>
      </c>
      <c r="Z25" s="798">
        <v>0</v>
      </c>
      <c r="AA25" s="798">
        <v>0</v>
      </c>
      <c r="AB25" s="798">
        <v>0</v>
      </c>
      <c r="AC25" s="798">
        <v>0</v>
      </c>
      <c r="AD25" s="798">
        <v>0</v>
      </c>
      <c r="AE25" s="798">
        <v>0</v>
      </c>
      <c r="AF25" s="798">
        <v>0</v>
      </c>
      <c r="AG25" s="798">
        <v>0</v>
      </c>
      <c r="AH25" s="798">
        <v>0</v>
      </c>
      <c r="AI25" s="796">
        <v>0</v>
      </c>
    </row>
    <row r="26" spans="2:35">
      <c r="B26" s="129">
        <v>17</v>
      </c>
      <c r="C26" s="793" t="s">
        <v>1447</v>
      </c>
      <c r="D26" s="796">
        <v>2.2356673684501838E-3</v>
      </c>
      <c r="E26" s="796">
        <v>0</v>
      </c>
      <c r="F26" s="796">
        <v>0</v>
      </c>
      <c r="G26" s="796">
        <v>0</v>
      </c>
      <c r="H26" s="796">
        <v>0</v>
      </c>
      <c r="I26" s="799"/>
      <c r="J26" s="799"/>
      <c r="K26" s="799"/>
      <c r="L26" s="799"/>
      <c r="M26" s="799"/>
      <c r="N26" s="796">
        <v>2.2356673684501838E-3</v>
      </c>
      <c r="O26" s="796">
        <v>0</v>
      </c>
      <c r="P26" s="796">
        <v>0</v>
      </c>
      <c r="Q26" s="796">
        <v>0</v>
      </c>
      <c r="R26" s="796">
        <v>0</v>
      </c>
      <c r="S26" s="796">
        <v>7.0628283324042683E-3</v>
      </c>
      <c r="T26" s="796">
        <v>0</v>
      </c>
      <c r="U26" s="796">
        <v>0</v>
      </c>
      <c r="V26" s="796">
        <v>0</v>
      </c>
      <c r="W26" s="796">
        <v>0</v>
      </c>
      <c r="X26" s="796">
        <v>0</v>
      </c>
      <c r="Y26" s="799"/>
      <c r="Z26" s="799"/>
      <c r="AA26" s="799"/>
      <c r="AB26" s="799"/>
      <c r="AC26" s="799"/>
      <c r="AD26" s="796">
        <v>0</v>
      </c>
      <c r="AE26" s="796">
        <v>0</v>
      </c>
      <c r="AF26" s="796">
        <v>0</v>
      </c>
      <c r="AG26" s="796">
        <v>0</v>
      </c>
      <c r="AH26" s="796">
        <v>0</v>
      </c>
      <c r="AI26" s="796">
        <v>1.0194785011551313E-2</v>
      </c>
    </row>
  </sheetData>
  <mergeCells count="23">
    <mergeCell ref="AI7:AI9"/>
    <mergeCell ref="E8:H8"/>
    <mergeCell ref="J8:M8"/>
    <mergeCell ref="O8:R8"/>
    <mergeCell ref="U8:X8"/>
    <mergeCell ref="Z8:AC8"/>
    <mergeCell ref="AE8:AH8"/>
    <mergeCell ref="D7:H7"/>
    <mergeCell ref="I7:M7"/>
    <mergeCell ref="N7:R7"/>
    <mergeCell ref="S7:S9"/>
    <mergeCell ref="T7:X7"/>
    <mergeCell ref="Y7:AC7"/>
    <mergeCell ref="AD7:AH7"/>
    <mergeCell ref="B4:C4"/>
    <mergeCell ref="D5:S5"/>
    <mergeCell ref="T5:AI5"/>
    <mergeCell ref="D6:H6"/>
    <mergeCell ref="I6:M6"/>
    <mergeCell ref="N6:R6"/>
    <mergeCell ref="T6:X6"/>
    <mergeCell ref="Y6:AC6"/>
    <mergeCell ref="AD6:AI6"/>
  </mergeCells>
  <hyperlinks>
    <hyperlink ref="AK2" location="Index!A1" display="Index" xr:uid="{79D3DD0B-24A5-4EF5-A7B4-2698FAA989DF}"/>
  </hyperlinks>
  <pageMargins left="0.70866141732283472" right="0.70866141732283472" top="0.74803149606299213" bottom="0.74803149606299213" header="0.31496062992125984" footer="0.31496062992125984"/>
  <pageSetup paperSize="9" scale="28" orientation="landscape" r:id="rId1"/>
  <headerFooter>
    <oddHeader>&amp;CEN</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FD5F7-E6C6-42CA-BA1F-11AED514A670}">
  <sheetPr>
    <tabColor theme="4"/>
    <pageSetUpPr fitToPage="1"/>
  </sheetPr>
  <dimension ref="A2:AJ289"/>
  <sheetViews>
    <sheetView topLeftCell="A2" zoomScaleNormal="100" workbookViewId="0">
      <selection activeCell="C54" sqref="C54:F55"/>
    </sheetView>
  </sheetViews>
  <sheetFormatPr defaultColWidth="8.81640625" defaultRowHeight="10"/>
  <cols>
    <col min="1" max="1" width="2.08984375" style="131" customWidth="1"/>
    <col min="2" max="2" width="10.453125" style="128" customWidth="1"/>
    <col min="3" max="3" width="60.54296875" style="131" customWidth="1"/>
    <col min="4" max="4" width="14.1796875" style="131" customWidth="1"/>
    <col min="5" max="5" width="8.81640625" style="131"/>
    <col min="6" max="6" width="11.453125" style="131" customWidth="1"/>
    <col min="7" max="7" width="14.54296875" style="131" customWidth="1"/>
    <col min="8" max="8" width="13" style="131" customWidth="1"/>
    <col min="9" max="9" width="13.1796875" style="131" customWidth="1"/>
    <col min="10" max="10" width="8.81640625" style="131"/>
    <col min="11" max="11" width="9.54296875" style="131" customWidth="1"/>
    <col min="12" max="12" width="12.81640625" style="131" customWidth="1"/>
    <col min="13" max="13" width="13" style="131" customWidth="1"/>
    <col min="14" max="14" width="11.453125" style="131" customWidth="1"/>
    <col min="15" max="15" width="8.81640625" style="131"/>
    <col min="16" max="16" width="11" style="131" customWidth="1"/>
    <col min="17" max="17" width="13.453125" style="131" customWidth="1"/>
    <col min="18" max="18" width="13" style="131" customWidth="1"/>
    <col min="19" max="19" width="11.1796875" style="131" customWidth="1"/>
    <col min="20" max="16384" width="8.81640625" style="131"/>
  </cols>
  <sheetData>
    <row r="2" spans="1:23" ht="10.5">
      <c r="B2" s="800" t="s">
        <v>73</v>
      </c>
      <c r="C2" s="800"/>
      <c r="D2" s="800"/>
      <c r="E2" s="800"/>
      <c r="F2" s="800"/>
      <c r="G2" s="800"/>
      <c r="H2" s="800"/>
      <c r="I2" s="800"/>
      <c r="J2" s="800"/>
      <c r="K2" s="800"/>
      <c r="L2" s="800"/>
      <c r="M2" s="800"/>
      <c r="N2" s="800"/>
      <c r="O2" s="800"/>
      <c r="P2" s="800"/>
      <c r="Q2" s="800"/>
      <c r="R2" s="800"/>
      <c r="S2" s="800"/>
      <c r="T2" s="800"/>
      <c r="U2" s="800"/>
      <c r="V2" s="800"/>
      <c r="W2" s="321" t="s">
        <v>1686</v>
      </c>
    </row>
    <row r="4" spans="1:23" ht="10.5">
      <c r="B4" s="800" t="s">
        <v>1482</v>
      </c>
      <c r="C4" s="800"/>
    </row>
    <row r="6" spans="1:23" ht="29.15" customHeight="1">
      <c r="B6" s="1115" t="s">
        <v>1871</v>
      </c>
      <c r="C6" s="1117"/>
      <c r="D6" s="1129">
        <v>46022</v>
      </c>
      <c r="E6" s="1116"/>
      <c r="F6" s="1116"/>
      <c r="G6" s="1116"/>
      <c r="H6" s="1116"/>
      <c r="I6" s="1116"/>
      <c r="J6" s="1116"/>
      <c r="K6" s="1116"/>
      <c r="L6" s="1116"/>
      <c r="M6" s="1116"/>
      <c r="N6" s="1116"/>
      <c r="O6" s="1116"/>
      <c r="P6" s="1116"/>
      <c r="Q6" s="1116"/>
      <c r="R6" s="1116"/>
      <c r="S6" s="1117"/>
    </row>
    <row r="7" spans="1:23" ht="14.75" customHeight="1">
      <c r="B7" s="1118"/>
      <c r="C7" s="858"/>
      <c r="D7" s="866" t="s">
        <v>1422</v>
      </c>
      <c r="E7" s="1121" t="s">
        <v>1423</v>
      </c>
      <c r="F7" s="1122"/>
      <c r="G7" s="1122"/>
      <c r="H7" s="1122"/>
      <c r="I7" s="1123"/>
      <c r="J7" s="1121" t="s">
        <v>1424</v>
      </c>
      <c r="K7" s="1122"/>
      <c r="L7" s="1122"/>
      <c r="M7" s="1122"/>
      <c r="N7" s="1123"/>
      <c r="O7" s="1121" t="s">
        <v>1425</v>
      </c>
      <c r="P7" s="1122"/>
      <c r="Q7" s="1122"/>
      <c r="R7" s="1122"/>
      <c r="S7" s="1123"/>
    </row>
    <row r="8" spans="1:23" ht="33.65" customHeight="1">
      <c r="B8" s="1118"/>
      <c r="C8" s="858"/>
      <c r="D8" s="866"/>
      <c r="E8" s="1115" t="s">
        <v>1426</v>
      </c>
      <c r="F8" s="1116"/>
      <c r="G8" s="1116"/>
      <c r="H8" s="1116"/>
      <c r="I8" s="1117"/>
      <c r="J8" s="1115" t="s">
        <v>1426</v>
      </c>
      <c r="K8" s="1116"/>
      <c r="L8" s="1116"/>
      <c r="M8" s="1116"/>
      <c r="N8" s="1117"/>
      <c r="O8" s="1115" t="s">
        <v>1426</v>
      </c>
      <c r="P8" s="1116"/>
      <c r="Q8" s="1116"/>
      <c r="R8" s="1116"/>
      <c r="S8" s="1117"/>
    </row>
    <row r="9" spans="1:23" ht="33.65" customHeight="1">
      <c r="B9" s="1118"/>
      <c r="C9" s="858"/>
      <c r="D9" s="866"/>
      <c r="E9" s="757"/>
      <c r="F9" s="1115" t="s">
        <v>1427</v>
      </c>
      <c r="G9" s="1116"/>
      <c r="H9" s="1116"/>
      <c r="I9" s="1117"/>
      <c r="J9" s="757"/>
      <c r="K9" s="1115" t="s">
        <v>1427</v>
      </c>
      <c r="L9" s="1116"/>
      <c r="M9" s="1116"/>
      <c r="N9" s="1117"/>
      <c r="O9" s="757"/>
      <c r="P9" s="1115" t="s">
        <v>1427</v>
      </c>
      <c r="Q9" s="1116"/>
      <c r="R9" s="1116"/>
      <c r="S9" s="1117"/>
    </row>
    <row r="10" spans="1:23" ht="30">
      <c r="B10" s="1118"/>
      <c r="C10" s="858"/>
      <c r="D10" s="866"/>
      <c r="E10" s="743"/>
      <c r="F10" s="743"/>
      <c r="G10" s="735" t="s">
        <v>1428</v>
      </c>
      <c r="H10" s="735" t="s">
        <v>1429</v>
      </c>
      <c r="I10" s="735" t="s">
        <v>1430</v>
      </c>
      <c r="J10" s="743"/>
      <c r="K10" s="743"/>
      <c r="L10" s="735" t="s">
        <v>1428</v>
      </c>
      <c r="M10" s="735" t="s">
        <v>1431</v>
      </c>
      <c r="N10" s="735" t="s">
        <v>1430</v>
      </c>
      <c r="O10" s="743"/>
      <c r="P10" s="743"/>
      <c r="Q10" s="735" t="s">
        <v>1428</v>
      </c>
      <c r="R10" s="735" t="s">
        <v>1432</v>
      </c>
      <c r="S10" s="735" t="s">
        <v>1430</v>
      </c>
    </row>
    <row r="11" spans="1:23" ht="10.5">
      <c r="A11" s="92"/>
      <c r="B11" s="138">
        <v>1</v>
      </c>
      <c r="C11" s="772" t="s">
        <v>1483</v>
      </c>
      <c r="D11" s="536">
        <v>1232460.5535438848</v>
      </c>
      <c r="E11" s="536">
        <v>912294.74741749605</v>
      </c>
      <c r="F11" s="536">
        <v>5011.1621129871983</v>
      </c>
      <c r="G11" s="809">
        <v>0</v>
      </c>
      <c r="H11" s="536">
        <v>7.7976125495186569E-3</v>
      </c>
      <c r="I11" s="536">
        <v>79.818301557665137</v>
      </c>
      <c r="J11" s="536">
        <v>44.960905349264557</v>
      </c>
      <c r="K11" s="809">
        <v>0</v>
      </c>
      <c r="L11" s="809">
        <v>0</v>
      </c>
      <c r="M11" s="809">
        <v>0</v>
      </c>
      <c r="N11" s="809">
        <v>0</v>
      </c>
      <c r="O11" s="536">
        <v>912339.70832284528</v>
      </c>
      <c r="P11" s="536">
        <v>5011.1621129871983</v>
      </c>
      <c r="Q11" s="809">
        <v>0</v>
      </c>
      <c r="R11" s="536">
        <v>7.7976125495186569E-3</v>
      </c>
      <c r="S11" s="536">
        <v>79.818301557665137</v>
      </c>
    </row>
    <row r="12" spans="1:23" ht="21">
      <c r="A12" s="92"/>
      <c r="B12" s="758"/>
      <c r="C12" s="759" t="s">
        <v>1893</v>
      </c>
      <c r="D12" s="810"/>
      <c r="E12" s="811"/>
      <c r="F12" s="811"/>
      <c r="G12" s="811"/>
      <c r="H12" s="811"/>
      <c r="I12" s="811"/>
      <c r="J12" s="811"/>
      <c r="K12" s="811"/>
      <c r="L12" s="811"/>
      <c r="M12" s="811"/>
      <c r="N12" s="811"/>
      <c r="O12" s="811"/>
      <c r="P12" s="811"/>
      <c r="Q12" s="811"/>
      <c r="R12" s="811"/>
      <c r="S12" s="812"/>
    </row>
    <row r="13" spans="1:23" ht="10.5">
      <c r="B13" s="73">
        <v>2</v>
      </c>
      <c r="C13" s="772" t="s">
        <v>1450</v>
      </c>
      <c r="D13" s="809">
        <v>670451.65669327322</v>
      </c>
      <c r="E13" s="809">
        <v>61466.018207516325</v>
      </c>
      <c r="F13" s="809">
        <v>3.3690409590745873E-2</v>
      </c>
      <c r="G13" s="809">
        <v>0</v>
      </c>
      <c r="H13" s="809">
        <v>0</v>
      </c>
      <c r="I13" s="809">
        <v>1.1347962893567146E-3</v>
      </c>
      <c r="J13" s="809">
        <v>9.880493282915916</v>
      </c>
      <c r="K13" s="809">
        <v>0</v>
      </c>
      <c r="L13" s="809">
        <v>0</v>
      </c>
      <c r="M13" s="809">
        <v>0</v>
      </c>
      <c r="N13" s="809">
        <v>0</v>
      </c>
      <c r="O13" s="809">
        <v>61475.89870079924</v>
      </c>
      <c r="P13" s="809">
        <v>3.3690409590745873E-2</v>
      </c>
      <c r="Q13" s="809">
        <v>0</v>
      </c>
      <c r="R13" s="809">
        <v>0</v>
      </c>
      <c r="S13" s="458">
        <v>1.1347962893567146E-3</v>
      </c>
    </row>
    <row r="14" spans="1:23">
      <c r="B14" s="73">
        <v>3</v>
      </c>
      <c r="C14" s="683" t="s">
        <v>759</v>
      </c>
      <c r="D14" s="809">
        <v>647397.76584782521</v>
      </c>
      <c r="E14" s="809">
        <v>61466.018207516325</v>
      </c>
      <c r="F14" s="809">
        <v>3.3690409590745873E-2</v>
      </c>
      <c r="G14" s="809">
        <v>0</v>
      </c>
      <c r="H14" s="809">
        <v>0</v>
      </c>
      <c r="I14" s="809">
        <v>1.1347962893567146E-3</v>
      </c>
      <c r="J14" s="809">
        <v>9.880493282915916</v>
      </c>
      <c r="K14" s="809">
        <v>0</v>
      </c>
      <c r="L14" s="809">
        <v>0</v>
      </c>
      <c r="M14" s="809">
        <v>0</v>
      </c>
      <c r="N14" s="809">
        <v>0</v>
      </c>
      <c r="O14" s="809">
        <v>61475.89870079924</v>
      </c>
      <c r="P14" s="809">
        <v>3.3690409590745873E-2</v>
      </c>
      <c r="Q14" s="809">
        <v>0</v>
      </c>
      <c r="R14" s="809">
        <v>0</v>
      </c>
      <c r="S14" s="458">
        <v>1.1347962893567146E-3</v>
      </c>
    </row>
    <row r="15" spans="1:23">
      <c r="B15" s="73">
        <v>4</v>
      </c>
      <c r="C15" s="768" t="s">
        <v>1484</v>
      </c>
      <c r="D15" s="809">
        <v>289182.61339989729</v>
      </c>
      <c r="E15" s="809">
        <v>19607.998725298497</v>
      </c>
      <c r="F15" s="809">
        <v>1.532362068175714E-2</v>
      </c>
      <c r="G15" s="809">
        <v>0</v>
      </c>
      <c r="H15" s="809">
        <v>0</v>
      </c>
      <c r="I15" s="809">
        <v>0</v>
      </c>
      <c r="J15" s="813"/>
      <c r="K15" s="813"/>
      <c r="L15" s="813"/>
      <c r="M15" s="813"/>
      <c r="N15" s="813"/>
      <c r="O15" s="809">
        <v>19607.998725298497</v>
      </c>
      <c r="P15" s="809">
        <v>1.532362068175714E-2</v>
      </c>
      <c r="Q15" s="809">
        <v>0</v>
      </c>
      <c r="R15" s="809">
        <v>0</v>
      </c>
      <c r="S15" s="458">
        <v>0</v>
      </c>
    </row>
    <row r="16" spans="1:23">
      <c r="B16" s="73">
        <v>5</v>
      </c>
      <c r="C16" s="768" t="s">
        <v>1442</v>
      </c>
      <c r="D16" s="809">
        <v>0</v>
      </c>
      <c r="E16" s="809">
        <v>0</v>
      </c>
      <c r="F16" s="809">
        <v>0</v>
      </c>
      <c r="G16" s="809">
        <v>0</v>
      </c>
      <c r="H16" s="809">
        <v>0</v>
      </c>
      <c r="I16" s="809">
        <v>0</v>
      </c>
      <c r="J16" s="813"/>
      <c r="K16" s="813"/>
      <c r="L16" s="813"/>
      <c r="M16" s="813"/>
      <c r="N16" s="813"/>
      <c r="O16" s="809">
        <v>0</v>
      </c>
      <c r="P16" s="809">
        <v>0</v>
      </c>
      <c r="Q16" s="809">
        <v>0</v>
      </c>
      <c r="R16" s="809">
        <v>0</v>
      </c>
      <c r="S16" s="458">
        <v>0</v>
      </c>
    </row>
    <row r="17" spans="1:19">
      <c r="B17" s="73">
        <v>6</v>
      </c>
      <c r="C17" s="683" t="s">
        <v>774</v>
      </c>
      <c r="D17" s="809">
        <v>15480.195391216244</v>
      </c>
      <c r="E17" s="809">
        <v>0</v>
      </c>
      <c r="F17" s="809">
        <v>0</v>
      </c>
      <c r="G17" s="809">
        <v>0</v>
      </c>
      <c r="H17" s="809">
        <v>0</v>
      </c>
      <c r="I17" s="809">
        <v>0</v>
      </c>
      <c r="J17" s="809">
        <v>0</v>
      </c>
      <c r="K17" s="809">
        <v>0</v>
      </c>
      <c r="L17" s="809">
        <v>0</v>
      </c>
      <c r="M17" s="809">
        <v>0</v>
      </c>
      <c r="N17" s="809">
        <v>0</v>
      </c>
      <c r="O17" s="809">
        <v>0</v>
      </c>
      <c r="P17" s="809">
        <v>0</v>
      </c>
      <c r="Q17" s="809">
        <v>0</v>
      </c>
      <c r="R17" s="809">
        <v>0</v>
      </c>
      <c r="S17" s="458">
        <v>0</v>
      </c>
    </row>
    <row r="18" spans="1:19">
      <c r="B18" s="73">
        <v>7</v>
      </c>
      <c r="C18" s="683" t="s">
        <v>1207</v>
      </c>
      <c r="D18" s="809">
        <v>7573.6954542317999</v>
      </c>
      <c r="E18" s="809">
        <v>0</v>
      </c>
      <c r="F18" s="809">
        <v>0</v>
      </c>
      <c r="G18" s="809">
        <v>0</v>
      </c>
      <c r="H18" s="809">
        <v>0</v>
      </c>
      <c r="I18" s="809">
        <v>0</v>
      </c>
      <c r="J18" s="809">
        <v>0</v>
      </c>
      <c r="K18" s="809">
        <v>0</v>
      </c>
      <c r="L18" s="809">
        <v>0</v>
      </c>
      <c r="M18" s="809">
        <v>0</v>
      </c>
      <c r="N18" s="809">
        <v>0</v>
      </c>
      <c r="O18" s="809">
        <v>0</v>
      </c>
      <c r="P18" s="809">
        <v>0</v>
      </c>
      <c r="Q18" s="809">
        <v>0</v>
      </c>
      <c r="R18" s="809">
        <v>0</v>
      </c>
      <c r="S18" s="458">
        <v>0</v>
      </c>
    </row>
    <row r="19" spans="1:19" ht="10.5">
      <c r="B19" s="73">
        <v>8</v>
      </c>
      <c r="C19" s="772" t="s">
        <v>1451</v>
      </c>
      <c r="D19" s="809">
        <v>16583.905235218437</v>
      </c>
      <c r="E19" s="809">
        <v>0</v>
      </c>
      <c r="F19" s="809">
        <v>0</v>
      </c>
      <c r="G19" s="809">
        <v>0</v>
      </c>
      <c r="H19" s="809">
        <v>0</v>
      </c>
      <c r="I19" s="809">
        <v>0</v>
      </c>
      <c r="J19" s="809">
        <v>0</v>
      </c>
      <c r="K19" s="809">
        <v>0</v>
      </c>
      <c r="L19" s="809">
        <v>0</v>
      </c>
      <c r="M19" s="809">
        <v>0</v>
      </c>
      <c r="N19" s="809">
        <v>0</v>
      </c>
      <c r="O19" s="809">
        <v>0</v>
      </c>
      <c r="P19" s="809">
        <v>0</v>
      </c>
      <c r="Q19" s="809">
        <v>0</v>
      </c>
      <c r="R19" s="809">
        <v>0</v>
      </c>
      <c r="S19" s="458">
        <v>0</v>
      </c>
    </row>
    <row r="20" spans="1:19">
      <c r="B20" s="73">
        <v>9</v>
      </c>
      <c r="C20" s="683" t="s">
        <v>759</v>
      </c>
      <c r="D20" s="809">
        <v>13292.246020612356</v>
      </c>
      <c r="E20" s="809">
        <v>0</v>
      </c>
      <c r="F20" s="809">
        <v>0</v>
      </c>
      <c r="G20" s="809">
        <v>0</v>
      </c>
      <c r="H20" s="809">
        <v>0</v>
      </c>
      <c r="I20" s="809">
        <v>0</v>
      </c>
      <c r="J20" s="809">
        <v>0</v>
      </c>
      <c r="K20" s="809">
        <v>0</v>
      </c>
      <c r="L20" s="809">
        <v>0</v>
      </c>
      <c r="M20" s="809">
        <v>0</v>
      </c>
      <c r="N20" s="809">
        <v>0</v>
      </c>
      <c r="O20" s="809">
        <v>0</v>
      </c>
      <c r="P20" s="809">
        <v>0</v>
      </c>
      <c r="Q20" s="809">
        <v>0</v>
      </c>
      <c r="R20" s="809">
        <v>0</v>
      </c>
      <c r="S20" s="458">
        <v>0</v>
      </c>
    </row>
    <row r="21" spans="1:19">
      <c r="B21" s="73">
        <v>10</v>
      </c>
      <c r="C21" s="683" t="s">
        <v>774</v>
      </c>
      <c r="D21" s="809">
        <v>311.435</v>
      </c>
      <c r="E21" s="809">
        <v>0</v>
      </c>
      <c r="F21" s="809">
        <v>0</v>
      </c>
      <c r="G21" s="809">
        <v>0</v>
      </c>
      <c r="H21" s="809">
        <v>0</v>
      </c>
      <c r="I21" s="809">
        <v>0</v>
      </c>
      <c r="J21" s="809">
        <v>0</v>
      </c>
      <c r="K21" s="809">
        <v>0</v>
      </c>
      <c r="L21" s="809">
        <v>0</v>
      </c>
      <c r="M21" s="809">
        <v>0</v>
      </c>
      <c r="N21" s="809">
        <v>0</v>
      </c>
      <c r="O21" s="809">
        <v>0</v>
      </c>
      <c r="P21" s="809">
        <v>0</v>
      </c>
      <c r="Q21" s="809">
        <v>0</v>
      </c>
      <c r="R21" s="809">
        <v>0</v>
      </c>
      <c r="S21" s="458">
        <v>0</v>
      </c>
    </row>
    <row r="22" spans="1:19">
      <c r="B22" s="73">
        <v>11</v>
      </c>
      <c r="C22" s="683" t="s">
        <v>1207</v>
      </c>
      <c r="D22" s="809">
        <v>2980.2242146060798</v>
      </c>
      <c r="E22" s="809">
        <v>0</v>
      </c>
      <c r="F22" s="809">
        <v>0</v>
      </c>
      <c r="G22" s="809">
        <v>0</v>
      </c>
      <c r="H22" s="809">
        <v>0</v>
      </c>
      <c r="I22" s="809">
        <v>0</v>
      </c>
      <c r="J22" s="809">
        <v>0</v>
      </c>
      <c r="K22" s="809">
        <v>0</v>
      </c>
      <c r="L22" s="809">
        <v>0</v>
      </c>
      <c r="M22" s="809">
        <v>0</v>
      </c>
      <c r="N22" s="809">
        <v>0</v>
      </c>
      <c r="O22" s="809">
        <v>0</v>
      </c>
      <c r="P22" s="809">
        <v>0</v>
      </c>
      <c r="Q22" s="809">
        <v>0</v>
      </c>
      <c r="R22" s="809">
        <v>0</v>
      </c>
      <c r="S22" s="458">
        <v>0</v>
      </c>
    </row>
    <row r="23" spans="1:19" ht="10.5">
      <c r="B23" s="73">
        <v>12</v>
      </c>
      <c r="C23" s="330" t="s">
        <v>1485</v>
      </c>
      <c r="D23" s="814">
        <v>1919496.1154723763</v>
      </c>
      <c r="E23" s="809">
        <v>973760.76562501234</v>
      </c>
      <c r="F23" s="809">
        <v>5011.1958033967894</v>
      </c>
      <c r="G23" s="809">
        <v>0</v>
      </c>
      <c r="H23" s="809">
        <v>7.7976125495186569E-3</v>
      </c>
      <c r="I23" s="809">
        <v>79.819436353954501</v>
      </c>
      <c r="J23" s="809">
        <v>54.841398632180471</v>
      </c>
      <c r="K23" s="809">
        <v>0</v>
      </c>
      <c r="L23" s="809">
        <v>0</v>
      </c>
      <c r="M23" s="809">
        <v>0</v>
      </c>
      <c r="N23" s="809">
        <v>0</v>
      </c>
      <c r="O23" s="809">
        <v>973815.60702364449</v>
      </c>
      <c r="P23" s="809">
        <v>5011.1958033967894</v>
      </c>
      <c r="Q23" s="809">
        <v>0</v>
      </c>
      <c r="R23" s="809">
        <v>7.7976125495186569E-3</v>
      </c>
      <c r="S23" s="458">
        <v>79.819436353954501</v>
      </c>
    </row>
    <row r="24" spans="1:19" ht="10.5">
      <c r="A24" s="92"/>
      <c r="B24" s="758"/>
      <c r="C24" s="759" t="s">
        <v>1486</v>
      </c>
      <c r="D24" s="810"/>
      <c r="E24" s="815"/>
      <c r="F24" s="815"/>
      <c r="G24" s="815"/>
      <c r="H24" s="815"/>
      <c r="I24" s="815"/>
      <c r="J24" s="815"/>
      <c r="K24" s="815"/>
      <c r="L24" s="815"/>
      <c r="M24" s="815"/>
      <c r="N24" s="815"/>
      <c r="O24" s="815"/>
      <c r="P24" s="815"/>
      <c r="Q24" s="815"/>
      <c r="R24" s="815"/>
      <c r="S24" s="816"/>
    </row>
    <row r="25" spans="1:19" s="720" customFormat="1">
      <c r="B25" s="129">
        <v>13</v>
      </c>
      <c r="C25" s="148" t="s">
        <v>1452</v>
      </c>
      <c r="D25" s="467">
        <v>5393.3409359999996</v>
      </c>
      <c r="E25" s="794"/>
      <c r="F25" s="794"/>
      <c r="G25" s="794"/>
      <c r="H25" s="794"/>
      <c r="I25" s="794"/>
      <c r="J25" s="794"/>
      <c r="K25" s="794"/>
      <c r="L25" s="794"/>
      <c r="M25" s="794"/>
      <c r="N25" s="794"/>
      <c r="O25" s="794"/>
      <c r="P25" s="794"/>
      <c r="Q25" s="794"/>
      <c r="R25" s="794"/>
      <c r="S25" s="794"/>
    </row>
    <row r="26" spans="1:19" s="720" customFormat="1">
      <c r="B26" s="129">
        <v>14</v>
      </c>
      <c r="C26" s="148" t="s">
        <v>1453</v>
      </c>
      <c r="D26" s="467">
        <v>41083.734165000002</v>
      </c>
      <c r="E26" s="794"/>
      <c r="F26" s="794"/>
      <c r="G26" s="794"/>
      <c r="H26" s="794"/>
      <c r="I26" s="794"/>
      <c r="J26" s="794"/>
      <c r="K26" s="794"/>
      <c r="L26" s="794"/>
      <c r="M26" s="794"/>
      <c r="N26" s="794"/>
      <c r="O26" s="794"/>
      <c r="P26" s="794"/>
      <c r="Q26" s="794"/>
      <c r="R26" s="794"/>
      <c r="S26" s="794"/>
    </row>
    <row r="27" spans="1:19" s="720" customFormat="1">
      <c r="B27" s="129">
        <v>15</v>
      </c>
      <c r="C27" s="148" t="s">
        <v>1454</v>
      </c>
      <c r="D27" s="467">
        <v>10134.7271</v>
      </c>
      <c r="E27" s="794"/>
      <c r="F27" s="794"/>
      <c r="G27" s="794"/>
      <c r="H27" s="794"/>
      <c r="I27" s="794"/>
      <c r="J27" s="794"/>
      <c r="K27" s="794"/>
      <c r="L27" s="794"/>
      <c r="M27" s="794"/>
      <c r="N27" s="794"/>
      <c r="O27" s="794"/>
      <c r="P27" s="794"/>
      <c r="Q27" s="794"/>
      <c r="R27" s="794"/>
      <c r="S27" s="794"/>
    </row>
    <row r="28" spans="1:19" s="720" customFormat="1">
      <c r="B28" s="129">
        <v>16</v>
      </c>
      <c r="C28" s="148" t="s">
        <v>1455</v>
      </c>
      <c r="D28" s="467">
        <v>44651.325742966692</v>
      </c>
      <c r="E28" s="794"/>
      <c r="F28" s="794"/>
      <c r="G28" s="794"/>
      <c r="H28" s="794"/>
      <c r="I28" s="794"/>
      <c r="J28" s="794"/>
      <c r="K28" s="794"/>
      <c r="L28" s="794"/>
      <c r="M28" s="794"/>
      <c r="N28" s="794"/>
      <c r="O28" s="794"/>
      <c r="P28" s="794"/>
      <c r="Q28" s="794"/>
      <c r="R28" s="794"/>
      <c r="S28" s="794"/>
    </row>
    <row r="29" spans="1:19" ht="10.5">
      <c r="B29" s="73">
        <v>17</v>
      </c>
      <c r="C29" s="330" t="s">
        <v>1487</v>
      </c>
      <c r="D29" s="458">
        <v>2020759.2434163431</v>
      </c>
      <c r="E29" s="777"/>
      <c r="F29" s="777"/>
      <c r="G29" s="777"/>
      <c r="H29" s="777"/>
      <c r="I29" s="777"/>
      <c r="J29" s="777"/>
      <c r="K29" s="777"/>
      <c r="L29" s="777"/>
      <c r="M29" s="777"/>
      <c r="N29" s="777"/>
      <c r="O29" s="777"/>
      <c r="P29" s="777"/>
      <c r="Q29" s="777"/>
      <c r="R29" s="777"/>
      <c r="S29" s="777"/>
    </row>
    <row r="30" spans="1:19" ht="21">
      <c r="A30" s="92" t="s">
        <v>1457</v>
      </c>
      <c r="B30" s="758"/>
      <c r="C30" s="759" t="s">
        <v>1488</v>
      </c>
      <c r="D30" s="810"/>
      <c r="E30" s="810"/>
      <c r="F30" s="810"/>
      <c r="G30" s="810"/>
      <c r="H30" s="810"/>
      <c r="I30" s="810"/>
      <c r="J30" s="810"/>
      <c r="K30" s="810"/>
      <c r="L30" s="810"/>
      <c r="M30" s="810"/>
      <c r="N30" s="810"/>
      <c r="O30" s="810"/>
      <c r="P30" s="810"/>
      <c r="Q30" s="810"/>
      <c r="R30" s="810"/>
      <c r="S30" s="817"/>
    </row>
    <row r="31" spans="1:19" ht="38.25" customHeight="1">
      <c r="B31" s="73">
        <v>18</v>
      </c>
      <c r="C31" s="118" t="s">
        <v>1462</v>
      </c>
      <c r="D31" s="458">
        <v>313325.44959052099</v>
      </c>
      <c r="E31" s="777"/>
      <c r="F31" s="777"/>
      <c r="G31" s="777"/>
      <c r="H31" s="777"/>
      <c r="I31" s="777"/>
      <c r="J31" s="777"/>
      <c r="K31" s="777"/>
      <c r="L31" s="777"/>
      <c r="M31" s="777"/>
      <c r="N31" s="777"/>
      <c r="O31" s="777"/>
      <c r="P31" s="777"/>
      <c r="Q31" s="777"/>
      <c r="R31" s="777"/>
      <c r="S31" s="777"/>
    </row>
    <row r="32" spans="1:19" ht="10.5">
      <c r="A32" s="92"/>
      <c r="B32" s="73">
        <v>19</v>
      </c>
      <c r="C32" s="330" t="s">
        <v>1463</v>
      </c>
      <c r="D32" s="536">
        <v>2334084.6930068643</v>
      </c>
      <c r="E32" s="777"/>
      <c r="F32" s="777"/>
      <c r="G32" s="777"/>
      <c r="H32" s="777"/>
      <c r="I32" s="777"/>
      <c r="J32" s="777"/>
      <c r="K32" s="777"/>
      <c r="L32" s="777"/>
      <c r="M32" s="777"/>
      <c r="N32" s="777"/>
      <c r="O32" s="777"/>
      <c r="P32" s="777"/>
      <c r="Q32" s="777"/>
      <c r="R32" s="777"/>
      <c r="S32" s="777"/>
    </row>
    <row r="33" spans="2:36" ht="10.5">
      <c r="C33" s="801"/>
      <c r="D33" s="802"/>
      <c r="E33" s="803"/>
      <c r="F33" s="803"/>
      <c r="G33" s="803"/>
      <c r="H33" s="803"/>
      <c r="I33" s="803"/>
      <c r="J33" s="803"/>
      <c r="K33" s="803"/>
      <c r="L33" s="803"/>
      <c r="M33" s="803"/>
      <c r="N33" s="803"/>
      <c r="O33" s="803"/>
      <c r="P33" s="803"/>
      <c r="Q33" s="803"/>
      <c r="R33" s="803"/>
      <c r="S33" s="803"/>
    </row>
    <row r="34" spans="2:36" ht="10.5">
      <c r="B34" s="800" t="s">
        <v>1489</v>
      </c>
      <c r="C34" s="800"/>
    </row>
    <row r="35" spans="2:36" ht="11" thickBot="1">
      <c r="B35" s="680"/>
    </row>
    <row r="36" spans="2:36" s="722" customFormat="1" ht="10.5" thickBot="1">
      <c r="B36" s="1124"/>
      <c r="C36" s="1125"/>
      <c r="D36" s="17" t="s">
        <v>80</v>
      </c>
      <c r="E36" s="662" t="s">
        <v>81</v>
      </c>
      <c r="F36" s="662" t="s">
        <v>82</v>
      </c>
      <c r="G36" s="662" t="s">
        <v>127</v>
      </c>
      <c r="H36" s="662" t="s">
        <v>128</v>
      </c>
      <c r="I36" s="662" t="s">
        <v>235</v>
      </c>
      <c r="J36" s="662" t="s">
        <v>236</v>
      </c>
      <c r="K36" s="662" t="s">
        <v>266</v>
      </c>
      <c r="L36" s="662" t="s">
        <v>469</v>
      </c>
      <c r="M36" s="662" t="s">
        <v>470</v>
      </c>
      <c r="N36" s="662" t="s">
        <v>471</v>
      </c>
      <c r="O36" s="662" t="s">
        <v>472</v>
      </c>
      <c r="P36" s="662" t="s">
        <v>473</v>
      </c>
      <c r="Q36" s="662" t="s">
        <v>742</v>
      </c>
      <c r="R36" s="662" t="s">
        <v>743</v>
      </c>
      <c r="S36" s="662" t="s">
        <v>907</v>
      </c>
      <c r="T36" s="662" t="s">
        <v>908</v>
      </c>
      <c r="U36" s="662" t="s">
        <v>909</v>
      </c>
      <c r="V36" s="662" t="s">
        <v>910</v>
      </c>
      <c r="W36" s="662" t="s">
        <v>911</v>
      </c>
      <c r="X36" s="662" t="s">
        <v>912</v>
      </c>
      <c r="Y36" s="662" t="s">
        <v>913</v>
      </c>
      <c r="Z36" s="662" t="s">
        <v>914</v>
      </c>
      <c r="AA36" s="662" t="s">
        <v>915</v>
      </c>
      <c r="AB36" s="662" t="s">
        <v>916</v>
      </c>
      <c r="AC36" s="662" t="s">
        <v>917</v>
      </c>
      <c r="AD36" s="662" t="s">
        <v>918</v>
      </c>
      <c r="AE36" s="662" t="s">
        <v>1464</v>
      </c>
      <c r="AF36" s="662" t="s">
        <v>1465</v>
      </c>
      <c r="AG36" s="662" t="s">
        <v>1466</v>
      </c>
      <c r="AH36" s="662" t="s">
        <v>1467</v>
      </c>
      <c r="AI36" s="662" t="s">
        <v>1468</v>
      </c>
    </row>
    <row r="37" spans="2:36" s="720" customFormat="1" ht="29.15" customHeight="1">
      <c r="B37" s="781"/>
      <c r="C37" s="782"/>
      <c r="D37" s="1126" t="s">
        <v>1469</v>
      </c>
      <c r="E37" s="1127"/>
      <c r="F37" s="1127"/>
      <c r="G37" s="1127"/>
      <c r="H37" s="1127"/>
      <c r="I37" s="1127"/>
      <c r="J37" s="1127"/>
      <c r="K37" s="1127"/>
      <c r="L37" s="1127"/>
      <c r="M37" s="1127"/>
      <c r="N37" s="1127"/>
      <c r="O37" s="1127"/>
      <c r="P37" s="1127"/>
      <c r="Q37" s="1127"/>
      <c r="R37" s="1127"/>
      <c r="S37" s="1127"/>
      <c r="T37" s="1126" t="s">
        <v>1470</v>
      </c>
      <c r="U37" s="1127"/>
      <c r="V37" s="1127"/>
      <c r="W37" s="1127"/>
      <c r="X37" s="1127"/>
      <c r="Y37" s="1127"/>
      <c r="Z37" s="1127"/>
      <c r="AA37" s="1127"/>
      <c r="AB37" s="1127"/>
      <c r="AC37" s="1127"/>
      <c r="AD37" s="1127"/>
      <c r="AE37" s="1127"/>
      <c r="AF37" s="1127"/>
      <c r="AG37" s="1127"/>
      <c r="AH37" s="1127"/>
      <c r="AI37" s="1128"/>
    </row>
    <row r="38" spans="2:36" s="720" customFormat="1" ht="14.25" customHeight="1">
      <c r="B38" s="783"/>
      <c r="C38" s="784"/>
      <c r="D38" s="916" t="s">
        <v>1423</v>
      </c>
      <c r="E38" s="917"/>
      <c r="F38" s="917"/>
      <c r="G38" s="917"/>
      <c r="H38" s="918"/>
      <c r="I38" s="916" t="s">
        <v>1424</v>
      </c>
      <c r="J38" s="917"/>
      <c r="K38" s="917"/>
      <c r="L38" s="917"/>
      <c r="M38" s="918"/>
      <c r="N38" s="916" t="s">
        <v>1425</v>
      </c>
      <c r="O38" s="917"/>
      <c r="P38" s="917"/>
      <c r="Q38" s="917"/>
      <c r="R38" s="917"/>
      <c r="S38" s="785"/>
      <c r="T38" s="916" t="s">
        <v>1423</v>
      </c>
      <c r="U38" s="917"/>
      <c r="V38" s="917"/>
      <c r="W38" s="917"/>
      <c r="X38" s="918"/>
      <c r="Y38" s="916" t="s">
        <v>1424</v>
      </c>
      <c r="Z38" s="917"/>
      <c r="AA38" s="917"/>
      <c r="AB38" s="917"/>
      <c r="AC38" s="918"/>
      <c r="AD38" s="916" t="s">
        <v>1425</v>
      </c>
      <c r="AE38" s="917"/>
      <c r="AF38" s="917"/>
      <c r="AG38" s="917"/>
      <c r="AH38" s="917"/>
      <c r="AI38" s="918"/>
    </row>
    <row r="39" spans="2:36" s="720" customFormat="1" ht="33.75" customHeight="1">
      <c r="B39" s="783"/>
      <c r="C39" s="784"/>
      <c r="D39" s="1096" t="s">
        <v>1471</v>
      </c>
      <c r="E39" s="1097"/>
      <c r="F39" s="1097"/>
      <c r="G39" s="1097"/>
      <c r="H39" s="1098"/>
      <c r="I39" s="1096" t="s">
        <v>1471</v>
      </c>
      <c r="J39" s="1097"/>
      <c r="K39" s="1097"/>
      <c r="L39" s="1097"/>
      <c r="M39" s="1098"/>
      <c r="N39" s="1096" t="s">
        <v>1471</v>
      </c>
      <c r="O39" s="1097"/>
      <c r="P39" s="1097"/>
      <c r="Q39" s="1097"/>
      <c r="R39" s="1098"/>
      <c r="S39" s="883" t="s">
        <v>1472</v>
      </c>
      <c r="T39" s="1096" t="s">
        <v>1473</v>
      </c>
      <c r="U39" s="1097"/>
      <c r="V39" s="1097"/>
      <c r="W39" s="1097"/>
      <c r="X39" s="1098"/>
      <c r="Y39" s="1096" t="s">
        <v>1473</v>
      </c>
      <c r="Z39" s="1097"/>
      <c r="AA39" s="1097"/>
      <c r="AB39" s="1097"/>
      <c r="AC39" s="1098"/>
      <c r="AD39" s="1096" t="s">
        <v>1473</v>
      </c>
      <c r="AE39" s="1097"/>
      <c r="AF39" s="1097"/>
      <c r="AG39" s="1097"/>
      <c r="AH39" s="1098"/>
      <c r="AI39" s="883" t="s">
        <v>1474</v>
      </c>
    </row>
    <row r="40" spans="2:36" s="720" customFormat="1">
      <c r="B40" s="783"/>
      <c r="C40" s="784"/>
      <c r="D40" s="786"/>
      <c r="E40" s="1096" t="s">
        <v>1475</v>
      </c>
      <c r="F40" s="1097"/>
      <c r="G40" s="1097"/>
      <c r="H40" s="1098"/>
      <c r="I40" s="786"/>
      <c r="J40" s="1096" t="s">
        <v>1475</v>
      </c>
      <c r="K40" s="1097"/>
      <c r="L40" s="1097"/>
      <c r="M40" s="1098"/>
      <c r="N40" s="786"/>
      <c r="O40" s="1096" t="s">
        <v>1475</v>
      </c>
      <c r="P40" s="1097"/>
      <c r="Q40" s="1097"/>
      <c r="R40" s="1098"/>
      <c r="S40" s="884"/>
      <c r="T40" s="786"/>
      <c r="U40" s="1096" t="s">
        <v>1475</v>
      </c>
      <c r="V40" s="1097"/>
      <c r="W40" s="1097"/>
      <c r="X40" s="1098"/>
      <c r="Y40" s="786"/>
      <c r="Z40" s="1096" t="s">
        <v>1475</v>
      </c>
      <c r="AA40" s="1097"/>
      <c r="AB40" s="1097"/>
      <c r="AC40" s="1098"/>
      <c r="AD40" s="786"/>
      <c r="AE40" s="1096" t="s">
        <v>1475</v>
      </c>
      <c r="AF40" s="1097"/>
      <c r="AG40" s="1097"/>
      <c r="AH40" s="1098"/>
      <c r="AI40" s="884"/>
    </row>
    <row r="41" spans="2:36" s="720" customFormat="1" ht="30">
      <c r="B41" s="783"/>
      <c r="C41" s="787" t="s">
        <v>1476</v>
      </c>
      <c r="D41" s="724"/>
      <c r="E41" s="724"/>
      <c r="F41" s="137" t="s">
        <v>1428</v>
      </c>
      <c r="G41" s="76" t="s">
        <v>1429</v>
      </c>
      <c r="H41" s="76" t="s">
        <v>1430</v>
      </c>
      <c r="I41" s="724"/>
      <c r="J41" s="724"/>
      <c r="K41" s="137" t="s">
        <v>1428</v>
      </c>
      <c r="L41" s="76" t="s">
        <v>1431</v>
      </c>
      <c r="M41" s="76" t="s">
        <v>1430</v>
      </c>
      <c r="N41" s="724"/>
      <c r="O41" s="724"/>
      <c r="P41" s="137" t="s">
        <v>1428</v>
      </c>
      <c r="Q41" s="76" t="s">
        <v>1432</v>
      </c>
      <c r="R41" s="76" t="s">
        <v>1430</v>
      </c>
      <c r="S41" s="885"/>
      <c r="T41" s="724"/>
      <c r="U41" s="724"/>
      <c r="V41" s="137" t="s">
        <v>1428</v>
      </c>
      <c r="W41" s="76" t="s">
        <v>1429</v>
      </c>
      <c r="X41" s="76" t="s">
        <v>1430</v>
      </c>
      <c r="Y41" s="724"/>
      <c r="Z41" s="724"/>
      <c r="AA41" s="137" t="s">
        <v>1428</v>
      </c>
      <c r="AB41" s="76" t="s">
        <v>1431</v>
      </c>
      <c r="AC41" s="76" t="s">
        <v>1430</v>
      </c>
      <c r="AD41" s="724"/>
      <c r="AE41" s="724"/>
      <c r="AF41" s="137" t="s">
        <v>1428</v>
      </c>
      <c r="AG41" s="76" t="s">
        <v>1432</v>
      </c>
      <c r="AH41" s="76" t="s">
        <v>1430</v>
      </c>
      <c r="AI41" s="885"/>
    </row>
    <row r="42" spans="2:36" s="720" customFormat="1" ht="10.5">
      <c r="B42" s="129">
        <v>1</v>
      </c>
      <c r="C42" s="788" t="s">
        <v>1490</v>
      </c>
      <c r="D42" s="796">
        <v>48.188000000000002</v>
      </c>
      <c r="E42" s="796">
        <v>0.248</v>
      </c>
      <c r="F42" s="796">
        <v>0</v>
      </c>
      <c r="G42" s="796">
        <v>0</v>
      </c>
      <c r="H42" s="796">
        <v>4.0000000000000001E-3</v>
      </c>
      <c r="I42" s="796">
        <v>3.0000000000000001E-3</v>
      </c>
      <c r="J42" s="796">
        <v>0</v>
      </c>
      <c r="K42" s="796">
        <v>0</v>
      </c>
      <c r="L42" s="796">
        <v>0</v>
      </c>
      <c r="M42" s="796">
        <v>0</v>
      </c>
      <c r="N42" s="796">
        <v>48.191000000000003</v>
      </c>
      <c r="O42" s="796">
        <v>0.248</v>
      </c>
      <c r="P42" s="796">
        <v>0</v>
      </c>
      <c r="Q42" s="796">
        <v>0</v>
      </c>
      <c r="R42" s="796">
        <v>4.0000000000000001E-3</v>
      </c>
      <c r="S42" s="796">
        <v>82.238</v>
      </c>
      <c r="T42" s="796">
        <v>36.633000000000003</v>
      </c>
      <c r="U42" s="796">
        <v>0.68600000000000005</v>
      </c>
      <c r="V42" s="796">
        <v>0</v>
      </c>
      <c r="W42" s="796">
        <v>0</v>
      </c>
      <c r="X42" s="796">
        <v>0.01</v>
      </c>
      <c r="Y42" s="796">
        <v>0</v>
      </c>
      <c r="Z42" s="796">
        <v>0</v>
      </c>
      <c r="AA42" s="796">
        <v>0</v>
      </c>
      <c r="AB42" s="796">
        <v>0</v>
      </c>
      <c r="AC42" s="796">
        <v>0</v>
      </c>
      <c r="AD42" s="796">
        <v>36.633000000000003</v>
      </c>
      <c r="AE42" s="796">
        <v>0.68600000000000005</v>
      </c>
      <c r="AF42" s="796">
        <v>0</v>
      </c>
      <c r="AG42" s="796">
        <v>0</v>
      </c>
      <c r="AH42" s="796">
        <v>0.01</v>
      </c>
      <c r="AI42" s="796">
        <v>81.793000000000006</v>
      </c>
      <c r="AJ42" s="789"/>
    </row>
    <row r="43" spans="2:36" s="720" customFormat="1" ht="10.5">
      <c r="B43" s="129">
        <v>2</v>
      </c>
      <c r="C43" s="769" t="s">
        <v>1477</v>
      </c>
      <c r="D43" s="796">
        <v>45.146000000000001</v>
      </c>
      <c r="E43" s="796">
        <v>0.248</v>
      </c>
      <c r="F43" s="796">
        <v>0</v>
      </c>
      <c r="G43" s="796">
        <v>0</v>
      </c>
      <c r="H43" s="796">
        <v>4.0000000000000001E-3</v>
      </c>
      <c r="I43" s="796">
        <v>2E-3</v>
      </c>
      <c r="J43" s="796">
        <v>0</v>
      </c>
      <c r="K43" s="796">
        <v>0</v>
      </c>
      <c r="L43" s="796">
        <v>0</v>
      </c>
      <c r="M43" s="796">
        <v>0</v>
      </c>
      <c r="N43" s="796">
        <v>45.148000000000003</v>
      </c>
      <c r="O43" s="796">
        <v>0.248</v>
      </c>
      <c r="P43" s="796">
        <v>0</v>
      </c>
      <c r="Q43" s="796">
        <v>0</v>
      </c>
      <c r="R43" s="796">
        <v>4.0000000000000001E-3</v>
      </c>
      <c r="S43" s="796">
        <v>52.802999999999997</v>
      </c>
      <c r="T43" s="796">
        <v>31.805</v>
      </c>
      <c r="U43" s="796">
        <v>0.68600000000000005</v>
      </c>
      <c r="V43" s="796">
        <v>0</v>
      </c>
      <c r="W43" s="796">
        <v>0</v>
      </c>
      <c r="X43" s="796">
        <v>0.01</v>
      </c>
      <c r="Y43" s="796">
        <v>0</v>
      </c>
      <c r="Z43" s="796">
        <v>0</v>
      </c>
      <c r="AA43" s="796">
        <v>0</v>
      </c>
      <c r="AB43" s="796">
        <v>0</v>
      </c>
      <c r="AC43" s="796">
        <v>0</v>
      </c>
      <c r="AD43" s="796">
        <v>31.805</v>
      </c>
      <c r="AE43" s="796">
        <v>0.68600000000000005</v>
      </c>
      <c r="AF43" s="796">
        <v>0</v>
      </c>
      <c r="AG43" s="796">
        <v>0</v>
      </c>
      <c r="AH43" s="796">
        <v>0.01</v>
      </c>
      <c r="AI43" s="796">
        <v>40.082000000000001</v>
      </c>
      <c r="AJ43" s="789"/>
    </row>
    <row r="44" spans="2:36" s="720" customFormat="1">
      <c r="B44" s="129">
        <v>3</v>
      </c>
      <c r="C44" s="682" t="s">
        <v>1491</v>
      </c>
      <c r="D44" s="796">
        <v>3.0419999999999998</v>
      </c>
      <c r="E44" s="796">
        <v>0</v>
      </c>
      <c r="F44" s="796">
        <v>0</v>
      </c>
      <c r="G44" s="796">
        <v>0</v>
      </c>
      <c r="H44" s="796">
        <v>0</v>
      </c>
      <c r="I44" s="796">
        <v>0</v>
      </c>
      <c r="J44" s="796">
        <v>0</v>
      </c>
      <c r="K44" s="796">
        <v>0</v>
      </c>
      <c r="L44" s="796">
        <v>0</v>
      </c>
      <c r="M44" s="796">
        <v>0</v>
      </c>
      <c r="N44" s="796">
        <v>3.0419999999999998</v>
      </c>
      <c r="O44" s="796">
        <v>0</v>
      </c>
      <c r="P44" s="796">
        <v>0</v>
      </c>
      <c r="Q44" s="796">
        <v>0</v>
      </c>
      <c r="R44" s="796">
        <v>0</v>
      </c>
      <c r="S44" s="796">
        <v>28.724</v>
      </c>
      <c r="T44" s="796">
        <v>4.8280000000000003</v>
      </c>
      <c r="U44" s="796">
        <v>0</v>
      </c>
      <c r="V44" s="796">
        <v>0</v>
      </c>
      <c r="W44" s="796">
        <v>0</v>
      </c>
      <c r="X44" s="796">
        <v>0</v>
      </c>
      <c r="Y44" s="796">
        <v>0</v>
      </c>
      <c r="Z44" s="796">
        <v>0</v>
      </c>
      <c r="AA44" s="796">
        <v>0</v>
      </c>
      <c r="AB44" s="796">
        <v>0</v>
      </c>
      <c r="AC44" s="796">
        <v>0</v>
      </c>
      <c r="AD44" s="796">
        <v>4.8280000000000003</v>
      </c>
      <c r="AE44" s="796">
        <v>0</v>
      </c>
      <c r="AF44" s="796">
        <v>0</v>
      </c>
      <c r="AG44" s="796">
        <v>0</v>
      </c>
      <c r="AH44" s="796">
        <v>0</v>
      </c>
      <c r="AI44" s="796">
        <v>40.661999999999999</v>
      </c>
    </row>
    <row r="45" spans="2:36" s="720" customFormat="1">
      <c r="B45" s="129">
        <v>4</v>
      </c>
      <c r="C45" s="804" t="s">
        <v>1484</v>
      </c>
      <c r="D45" s="796">
        <v>0.97</v>
      </c>
      <c r="E45" s="796">
        <v>0</v>
      </c>
      <c r="F45" s="796">
        <v>0</v>
      </c>
      <c r="G45" s="796">
        <v>0</v>
      </c>
      <c r="H45" s="796">
        <v>0</v>
      </c>
      <c r="I45" s="799"/>
      <c r="J45" s="799"/>
      <c r="K45" s="799"/>
      <c r="L45" s="799"/>
      <c r="M45" s="799"/>
      <c r="N45" s="796">
        <v>0.97</v>
      </c>
      <c r="O45" s="796">
        <v>0</v>
      </c>
      <c r="P45" s="796">
        <v>0</v>
      </c>
      <c r="Q45" s="796">
        <v>0</v>
      </c>
      <c r="R45" s="796">
        <v>0</v>
      </c>
      <c r="S45" s="796">
        <v>12.39</v>
      </c>
      <c r="T45" s="796">
        <v>1.599</v>
      </c>
      <c r="U45" s="796">
        <v>0</v>
      </c>
      <c r="V45" s="796">
        <v>0</v>
      </c>
      <c r="W45" s="796">
        <v>0</v>
      </c>
      <c r="X45" s="796">
        <v>0</v>
      </c>
      <c r="Y45" s="799"/>
      <c r="Z45" s="799"/>
      <c r="AA45" s="799"/>
      <c r="AB45" s="799"/>
      <c r="AC45" s="799"/>
      <c r="AD45" s="796">
        <v>1.599</v>
      </c>
      <c r="AE45" s="796">
        <v>0</v>
      </c>
      <c r="AF45" s="796">
        <v>0</v>
      </c>
      <c r="AG45" s="796">
        <v>0</v>
      </c>
      <c r="AH45" s="796">
        <v>0</v>
      </c>
      <c r="AI45" s="796">
        <v>15.532999999999999</v>
      </c>
    </row>
    <row r="46" spans="2:36" s="720" customFormat="1">
      <c r="B46" s="129">
        <v>5</v>
      </c>
      <c r="C46" s="804" t="s">
        <v>1442</v>
      </c>
      <c r="D46" s="796">
        <v>0</v>
      </c>
      <c r="E46" s="796">
        <v>0</v>
      </c>
      <c r="F46" s="796">
        <v>0</v>
      </c>
      <c r="G46" s="796">
        <v>0</v>
      </c>
      <c r="H46" s="796">
        <v>0</v>
      </c>
      <c r="I46" s="799"/>
      <c r="J46" s="799"/>
      <c r="K46" s="799"/>
      <c r="L46" s="799"/>
      <c r="M46" s="799"/>
      <c r="N46" s="796">
        <v>0</v>
      </c>
      <c r="O46" s="796">
        <v>0</v>
      </c>
      <c r="P46" s="796">
        <v>0</v>
      </c>
      <c r="Q46" s="796">
        <v>0</v>
      </c>
      <c r="R46" s="796">
        <v>0</v>
      </c>
      <c r="S46" s="796">
        <v>0</v>
      </c>
      <c r="T46" s="796">
        <v>0</v>
      </c>
      <c r="U46" s="796">
        <v>0</v>
      </c>
      <c r="V46" s="796">
        <v>0</v>
      </c>
      <c r="W46" s="796">
        <v>0</v>
      </c>
      <c r="X46" s="796">
        <v>0</v>
      </c>
      <c r="Y46" s="799"/>
      <c r="Z46" s="799"/>
      <c r="AA46" s="799"/>
      <c r="AB46" s="799"/>
      <c r="AC46" s="799"/>
      <c r="AD46" s="796">
        <v>0</v>
      </c>
      <c r="AE46" s="796">
        <v>0</v>
      </c>
      <c r="AF46" s="796">
        <v>0</v>
      </c>
      <c r="AG46" s="796">
        <v>0</v>
      </c>
      <c r="AH46" s="796">
        <v>0</v>
      </c>
      <c r="AI46" s="796">
        <v>0</v>
      </c>
    </row>
    <row r="47" spans="2:36" s="720" customFormat="1">
      <c r="B47" s="129">
        <v>6</v>
      </c>
      <c r="C47" s="682" t="s">
        <v>1492</v>
      </c>
      <c r="D47" s="796">
        <v>0</v>
      </c>
      <c r="E47" s="796">
        <v>0</v>
      </c>
      <c r="F47" s="796">
        <v>0</v>
      </c>
      <c r="G47" s="796">
        <v>0</v>
      </c>
      <c r="H47" s="796">
        <v>0</v>
      </c>
      <c r="I47" s="796">
        <v>0</v>
      </c>
      <c r="J47" s="796">
        <v>0</v>
      </c>
      <c r="K47" s="796">
        <v>0</v>
      </c>
      <c r="L47" s="796">
        <v>0</v>
      </c>
      <c r="M47" s="796">
        <v>0</v>
      </c>
      <c r="N47" s="796">
        <v>0</v>
      </c>
      <c r="O47" s="796">
        <v>0</v>
      </c>
      <c r="P47" s="796">
        <v>0</v>
      </c>
      <c r="Q47" s="796">
        <v>0</v>
      </c>
      <c r="R47" s="796">
        <v>0</v>
      </c>
      <c r="S47" s="796">
        <v>0.71099999999999997</v>
      </c>
      <c r="T47" s="796">
        <v>0</v>
      </c>
      <c r="U47" s="796">
        <v>0</v>
      </c>
      <c r="V47" s="796">
        <v>0</v>
      </c>
      <c r="W47" s="796">
        <v>0</v>
      </c>
      <c r="X47" s="796">
        <v>0</v>
      </c>
      <c r="Y47" s="796">
        <v>0</v>
      </c>
      <c r="Z47" s="796">
        <v>0</v>
      </c>
      <c r="AA47" s="796">
        <v>0</v>
      </c>
      <c r="AB47" s="796">
        <v>0</v>
      </c>
      <c r="AC47" s="796">
        <v>0</v>
      </c>
      <c r="AD47" s="796">
        <v>0</v>
      </c>
      <c r="AE47" s="796">
        <v>0</v>
      </c>
      <c r="AF47" s="796">
        <v>0</v>
      </c>
      <c r="AG47" s="796">
        <v>0</v>
      </c>
      <c r="AH47" s="796">
        <v>0</v>
      </c>
      <c r="AI47" s="796">
        <v>1.0489999999999999</v>
      </c>
    </row>
    <row r="48" spans="2:36">
      <c r="B48" s="131"/>
    </row>
    <row r="49" spans="2:6">
      <c r="B49" s="131"/>
    </row>
    <row r="50" spans="2:6" ht="10.5">
      <c r="B50" s="800" t="s">
        <v>1493</v>
      </c>
      <c r="C50" s="800"/>
    </row>
    <row r="51" spans="2:6">
      <c r="B51" s="131"/>
    </row>
    <row r="52" spans="2:6" s="72" customFormat="1" ht="43.4" customHeight="1">
      <c r="B52" s="752"/>
      <c r="C52" s="805" t="s">
        <v>1414</v>
      </c>
      <c r="D52" s="806"/>
      <c r="E52" s="807"/>
      <c r="F52" s="1130" t="s">
        <v>1415</v>
      </c>
    </row>
    <row r="53" spans="2:6" s="72" customFormat="1" ht="21">
      <c r="B53" s="752"/>
      <c r="C53" s="808" t="s">
        <v>1494</v>
      </c>
      <c r="D53" s="808" t="s">
        <v>1495</v>
      </c>
      <c r="E53" s="808" t="s">
        <v>1496</v>
      </c>
      <c r="F53" s="1131"/>
    </row>
    <row r="54" spans="2:6" s="72" customFormat="1" ht="10.5">
      <c r="B54" s="752" t="s">
        <v>1497</v>
      </c>
      <c r="C54" s="818">
        <v>0.248</v>
      </c>
      <c r="D54" s="818">
        <v>0</v>
      </c>
      <c r="E54" s="818">
        <v>0.248</v>
      </c>
      <c r="F54" s="819">
        <v>82.240000000000009</v>
      </c>
    </row>
    <row r="55" spans="2:6" s="72" customFormat="1" ht="10.5">
      <c r="B55" s="752" t="s">
        <v>1498</v>
      </c>
      <c r="C55" s="818">
        <v>0.68600000000000005</v>
      </c>
      <c r="D55" s="818">
        <v>0</v>
      </c>
      <c r="E55" s="818">
        <v>0.68600000000000005</v>
      </c>
      <c r="F55" s="819">
        <v>81.789999999999992</v>
      </c>
    </row>
    <row r="56" spans="2:6">
      <c r="B56" s="131"/>
    </row>
    <row r="57" spans="2:6">
      <c r="B57" s="131"/>
    </row>
    <row r="58" spans="2:6">
      <c r="B58" s="131"/>
    </row>
    <row r="59" spans="2:6">
      <c r="B59" s="131"/>
    </row>
    <row r="60" spans="2:6">
      <c r="B60" s="131"/>
    </row>
    <row r="61" spans="2:6">
      <c r="B61" s="131"/>
    </row>
    <row r="62" spans="2:6">
      <c r="B62" s="131"/>
    </row>
    <row r="63" spans="2:6">
      <c r="B63" s="131"/>
    </row>
    <row r="64" spans="2:6">
      <c r="B64" s="131"/>
    </row>
    <row r="65" spans="2:2">
      <c r="B65" s="131"/>
    </row>
    <row r="66" spans="2:2">
      <c r="B66" s="131"/>
    </row>
    <row r="67" spans="2:2">
      <c r="B67" s="131"/>
    </row>
    <row r="68" spans="2:2">
      <c r="B68" s="131"/>
    </row>
    <row r="69" spans="2:2">
      <c r="B69" s="131"/>
    </row>
    <row r="70" spans="2:2">
      <c r="B70" s="131"/>
    </row>
    <row r="71" spans="2:2">
      <c r="B71" s="131"/>
    </row>
    <row r="72" spans="2:2">
      <c r="B72" s="131"/>
    </row>
    <row r="73" spans="2:2">
      <c r="B73" s="131"/>
    </row>
    <row r="74" spans="2:2">
      <c r="B74" s="131"/>
    </row>
    <row r="75" spans="2:2">
      <c r="B75" s="131"/>
    </row>
    <row r="76" spans="2:2">
      <c r="B76" s="131"/>
    </row>
    <row r="77" spans="2:2">
      <c r="B77" s="131"/>
    </row>
    <row r="78" spans="2:2">
      <c r="B78" s="131"/>
    </row>
    <row r="79" spans="2:2">
      <c r="B79" s="131"/>
    </row>
    <row r="80" spans="2:2">
      <c r="B80" s="131"/>
    </row>
    <row r="81" spans="2:2">
      <c r="B81" s="131"/>
    </row>
    <row r="82" spans="2:2">
      <c r="B82" s="131"/>
    </row>
    <row r="83" spans="2:2">
      <c r="B83" s="131"/>
    </row>
    <row r="84" spans="2:2">
      <c r="B84" s="131"/>
    </row>
    <row r="85" spans="2:2">
      <c r="B85" s="131"/>
    </row>
    <row r="86" spans="2:2">
      <c r="B86" s="131"/>
    </row>
    <row r="87" spans="2:2">
      <c r="B87" s="131"/>
    </row>
    <row r="88" spans="2:2">
      <c r="B88" s="131"/>
    </row>
    <row r="89" spans="2:2">
      <c r="B89" s="131"/>
    </row>
    <row r="90" spans="2:2">
      <c r="B90" s="131"/>
    </row>
    <row r="91" spans="2:2">
      <c r="B91" s="131"/>
    </row>
    <row r="92" spans="2:2">
      <c r="B92" s="131"/>
    </row>
    <row r="93" spans="2:2">
      <c r="B93" s="131"/>
    </row>
    <row r="94" spans="2:2">
      <c r="B94" s="131"/>
    </row>
    <row r="95" spans="2:2">
      <c r="B95" s="131"/>
    </row>
    <row r="96" spans="2:2">
      <c r="B96" s="131"/>
    </row>
    <row r="97" spans="2:2">
      <c r="B97" s="131"/>
    </row>
    <row r="98" spans="2:2">
      <c r="B98" s="131"/>
    </row>
    <row r="99" spans="2:2">
      <c r="B99" s="131"/>
    </row>
    <row r="100" spans="2:2">
      <c r="B100" s="131"/>
    </row>
    <row r="101" spans="2:2">
      <c r="B101" s="131"/>
    </row>
    <row r="102" spans="2:2">
      <c r="B102" s="131"/>
    </row>
    <row r="103" spans="2:2">
      <c r="B103" s="131"/>
    </row>
    <row r="104" spans="2:2">
      <c r="B104" s="131"/>
    </row>
    <row r="105" spans="2:2">
      <c r="B105" s="131"/>
    </row>
    <row r="106" spans="2:2">
      <c r="B106" s="131"/>
    </row>
    <row r="107" spans="2:2">
      <c r="B107" s="131"/>
    </row>
    <row r="108" spans="2:2">
      <c r="B108" s="131"/>
    </row>
    <row r="109" spans="2:2">
      <c r="B109" s="131"/>
    </row>
    <row r="110" spans="2:2">
      <c r="B110" s="131"/>
    </row>
    <row r="111" spans="2:2">
      <c r="B111" s="131"/>
    </row>
    <row r="112" spans="2:2">
      <c r="B112" s="131"/>
    </row>
    <row r="113" spans="2:2">
      <c r="B113" s="131"/>
    </row>
    <row r="114" spans="2:2">
      <c r="B114" s="131"/>
    </row>
    <row r="115" spans="2:2">
      <c r="B115" s="131"/>
    </row>
    <row r="116" spans="2:2">
      <c r="B116" s="131"/>
    </row>
    <row r="117" spans="2:2">
      <c r="B117" s="131"/>
    </row>
    <row r="118" spans="2:2">
      <c r="B118" s="131"/>
    </row>
    <row r="119" spans="2:2">
      <c r="B119" s="131"/>
    </row>
    <row r="120" spans="2:2">
      <c r="B120" s="131"/>
    </row>
    <row r="121" spans="2:2">
      <c r="B121" s="131"/>
    </row>
    <row r="122" spans="2:2">
      <c r="B122" s="131"/>
    </row>
    <row r="123" spans="2:2">
      <c r="B123" s="131"/>
    </row>
    <row r="124" spans="2:2">
      <c r="B124" s="131"/>
    </row>
    <row r="125" spans="2:2">
      <c r="B125" s="131"/>
    </row>
    <row r="126" spans="2:2">
      <c r="B126" s="131"/>
    </row>
    <row r="127" spans="2:2">
      <c r="B127" s="131"/>
    </row>
    <row r="128" spans="2:2">
      <c r="B128" s="131"/>
    </row>
    <row r="129" spans="2:2">
      <c r="B129" s="131"/>
    </row>
    <row r="130" spans="2:2">
      <c r="B130" s="131"/>
    </row>
    <row r="131" spans="2:2">
      <c r="B131" s="131"/>
    </row>
    <row r="132" spans="2:2">
      <c r="B132" s="131"/>
    </row>
    <row r="133" spans="2:2">
      <c r="B133" s="131"/>
    </row>
    <row r="134" spans="2:2">
      <c r="B134" s="131"/>
    </row>
    <row r="135" spans="2:2">
      <c r="B135" s="131"/>
    </row>
    <row r="136" spans="2:2">
      <c r="B136" s="131"/>
    </row>
    <row r="137" spans="2:2">
      <c r="B137" s="131"/>
    </row>
    <row r="138" spans="2:2">
      <c r="B138" s="131"/>
    </row>
    <row r="139" spans="2:2">
      <c r="B139" s="131"/>
    </row>
    <row r="140" spans="2:2">
      <c r="B140" s="131"/>
    </row>
    <row r="141" spans="2:2">
      <c r="B141" s="131"/>
    </row>
    <row r="142" spans="2:2">
      <c r="B142" s="131"/>
    </row>
    <row r="143" spans="2:2">
      <c r="B143" s="131"/>
    </row>
    <row r="144" spans="2:2">
      <c r="B144" s="131"/>
    </row>
    <row r="145" spans="2:2">
      <c r="B145" s="131"/>
    </row>
    <row r="146" spans="2:2">
      <c r="B146" s="131"/>
    </row>
    <row r="147" spans="2:2">
      <c r="B147" s="131"/>
    </row>
    <row r="148" spans="2:2">
      <c r="B148" s="131"/>
    </row>
    <row r="149" spans="2:2">
      <c r="B149" s="131"/>
    </row>
    <row r="150" spans="2:2">
      <c r="B150" s="131"/>
    </row>
    <row r="151" spans="2:2">
      <c r="B151" s="131"/>
    </row>
    <row r="152" spans="2:2">
      <c r="B152" s="131"/>
    </row>
    <row r="153" spans="2:2">
      <c r="B153" s="131"/>
    </row>
    <row r="154" spans="2:2">
      <c r="B154" s="131"/>
    </row>
    <row r="155" spans="2:2">
      <c r="B155" s="131"/>
    </row>
    <row r="156" spans="2:2">
      <c r="B156" s="131"/>
    </row>
    <row r="157" spans="2:2">
      <c r="B157" s="131"/>
    </row>
    <row r="158" spans="2:2">
      <c r="B158" s="131"/>
    </row>
    <row r="159" spans="2:2">
      <c r="B159" s="131"/>
    </row>
    <row r="160" spans="2:2">
      <c r="B160" s="131"/>
    </row>
    <row r="161" spans="2:2">
      <c r="B161" s="131"/>
    </row>
    <row r="162" spans="2:2">
      <c r="B162" s="131"/>
    </row>
    <row r="163" spans="2:2">
      <c r="B163" s="131"/>
    </row>
    <row r="164" spans="2:2">
      <c r="B164" s="131"/>
    </row>
    <row r="165" spans="2:2">
      <c r="B165" s="131"/>
    </row>
    <row r="166" spans="2:2">
      <c r="B166" s="131"/>
    </row>
    <row r="167" spans="2:2">
      <c r="B167" s="131"/>
    </row>
    <row r="168" spans="2:2">
      <c r="B168" s="131"/>
    </row>
    <row r="169" spans="2:2">
      <c r="B169" s="131"/>
    </row>
    <row r="170" spans="2:2">
      <c r="B170" s="131"/>
    </row>
    <row r="171" spans="2:2">
      <c r="B171" s="131"/>
    </row>
    <row r="172" spans="2:2">
      <c r="B172" s="131"/>
    </row>
    <row r="173" spans="2:2">
      <c r="B173" s="131"/>
    </row>
    <row r="174" spans="2:2">
      <c r="B174" s="131"/>
    </row>
    <row r="175" spans="2:2">
      <c r="B175" s="131"/>
    </row>
    <row r="176" spans="2:2">
      <c r="B176" s="131"/>
    </row>
    <row r="177" spans="2:2">
      <c r="B177" s="131"/>
    </row>
    <row r="178" spans="2:2">
      <c r="B178" s="131"/>
    </row>
    <row r="179" spans="2:2">
      <c r="B179" s="131"/>
    </row>
    <row r="180" spans="2:2">
      <c r="B180" s="131"/>
    </row>
    <row r="181" spans="2:2">
      <c r="B181" s="131"/>
    </row>
    <row r="182" spans="2:2">
      <c r="B182" s="131"/>
    </row>
    <row r="183" spans="2:2">
      <c r="B183" s="131"/>
    </row>
    <row r="184" spans="2:2">
      <c r="B184" s="131"/>
    </row>
    <row r="185" spans="2:2">
      <c r="B185" s="131"/>
    </row>
    <row r="186" spans="2:2">
      <c r="B186" s="131"/>
    </row>
    <row r="187" spans="2:2">
      <c r="B187" s="131"/>
    </row>
    <row r="188" spans="2:2">
      <c r="B188" s="131"/>
    </row>
    <row r="189" spans="2:2">
      <c r="B189" s="131"/>
    </row>
    <row r="190" spans="2:2">
      <c r="B190" s="131"/>
    </row>
    <row r="191" spans="2:2">
      <c r="B191" s="131"/>
    </row>
    <row r="192" spans="2:2">
      <c r="B192" s="131"/>
    </row>
    <row r="193" spans="2:2">
      <c r="B193" s="131"/>
    </row>
    <row r="194" spans="2:2">
      <c r="B194" s="131"/>
    </row>
    <row r="195" spans="2:2">
      <c r="B195" s="131"/>
    </row>
    <row r="196" spans="2:2">
      <c r="B196" s="131"/>
    </row>
    <row r="197" spans="2:2">
      <c r="B197" s="131"/>
    </row>
    <row r="198" spans="2:2">
      <c r="B198" s="131"/>
    </row>
    <row r="199" spans="2:2">
      <c r="B199" s="131"/>
    </row>
    <row r="200" spans="2:2">
      <c r="B200" s="131"/>
    </row>
    <row r="201" spans="2:2">
      <c r="B201" s="131"/>
    </row>
    <row r="202" spans="2:2">
      <c r="B202" s="131"/>
    </row>
    <row r="203" spans="2:2">
      <c r="B203" s="131"/>
    </row>
    <row r="204" spans="2:2">
      <c r="B204" s="131"/>
    </row>
    <row r="205" spans="2:2">
      <c r="B205" s="131"/>
    </row>
    <row r="206" spans="2:2">
      <c r="B206" s="131"/>
    </row>
    <row r="207" spans="2:2">
      <c r="B207" s="131"/>
    </row>
    <row r="208" spans="2:2">
      <c r="B208" s="131"/>
    </row>
    <row r="209" spans="2:2">
      <c r="B209" s="131"/>
    </row>
    <row r="210" spans="2:2">
      <c r="B210" s="131"/>
    </row>
    <row r="211" spans="2:2">
      <c r="B211" s="131"/>
    </row>
    <row r="212" spans="2:2">
      <c r="B212" s="131"/>
    </row>
    <row r="213" spans="2:2">
      <c r="B213" s="131"/>
    </row>
    <row r="214" spans="2:2">
      <c r="B214" s="131"/>
    </row>
    <row r="215" spans="2:2">
      <c r="B215" s="131"/>
    </row>
    <row r="216" spans="2:2">
      <c r="B216" s="131"/>
    </row>
    <row r="217" spans="2:2">
      <c r="B217" s="131"/>
    </row>
    <row r="218" spans="2:2">
      <c r="B218" s="131"/>
    </row>
    <row r="219" spans="2:2">
      <c r="B219" s="131"/>
    </row>
    <row r="220" spans="2:2">
      <c r="B220" s="131"/>
    </row>
    <row r="221" spans="2:2">
      <c r="B221" s="131"/>
    </row>
    <row r="222" spans="2:2">
      <c r="B222" s="131"/>
    </row>
    <row r="223" spans="2:2">
      <c r="B223" s="131"/>
    </row>
    <row r="224" spans="2:2">
      <c r="B224" s="131"/>
    </row>
    <row r="225" spans="2:2">
      <c r="B225" s="131"/>
    </row>
    <row r="226" spans="2:2">
      <c r="B226" s="131"/>
    </row>
    <row r="227" spans="2:2">
      <c r="B227" s="131"/>
    </row>
    <row r="228" spans="2:2">
      <c r="B228" s="131"/>
    </row>
    <row r="229" spans="2:2">
      <c r="B229" s="131"/>
    </row>
    <row r="230" spans="2:2">
      <c r="B230" s="131"/>
    </row>
    <row r="231" spans="2:2">
      <c r="B231" s="131"/>
    </row>
    <row r="232" spans="2:2">
      <c r="B232" s="131"/>
    </row>
    <row r="233" spans="2:2">
      <c r="B233" s="131"/>
    </row>
    <row r="234" spans="2:2">
      <c r="B234" s="131"/>
    </row>
    <row r="235" spans="2:2">
      <c r="B235" s="131"/>
    </row>
    <row r="236" spans="2:2">
      <c r="B236" s="131"/>
    </row>
    <row r="237" spans="2:2">
      <c r="B237" s="131"/>
    </row>
    <row r="238" spans="2:2">
      <c r="B238" s="131"/>
    </row>
    <row r="239" spans="2:2">
      <c r="B239" s="131"/>
    </row>
    <row r="240" spans="2:2">
      <c r="B240" s="131"/>
    </row>
    <row r="241" spans="2:2">
      <c r="B241" s="131"/>
    </row>
    <row r="242" spans="2:2">
      <c r="B242" s="131"/>
    </row>
    <row r="243" spans="2:2">
      <c r="B243" s="131"/>
    </row>
    <row r="244" spans="2:2">
      <c r="B244" s="131"/>
    </row>
    <row r="245" spans="2:2">
      <c r="B245" s="131"/>
    </row>
    <row r="246" spans="2:2">
      <c r="B246" s="131"/>
    </row>
    <row r="247" spans="2:2">
      <c r="B247" s="131"/>
    </row>
    <row r="248" spans="2:2">
      <c r="B248" s="131"/>
    </row>
    <row r="249" spans="2:2">
      <c r="B249" s="131"/>
    </row>
    <row r="250" spans="2:2">
      <c r="B250" s="131"/>
    </row>
    <row r="251" spans="2:2">
      <c r="B251" s="131"/>
    </row>
    <row r="252" spans="2:2">
      <c r="B252" s="131"/>
    </row>
    <row r="253" spans="2:2">
      <c r="B253" s="131"/>
    </row>
    <row r="254" spans="2:2">
      <c r="B254" s="131"/>
    </row>
    <row r="255" spans="2:2">
      <c r="B255" s="131"/>
    </row>
    <row r="256" spans="2:2">
      <c r="B256" s="131"/>
    </row>
    <row r="257" spans="2:2">
      <c r="B257" s="131"/>
    </row>
    <row r="258" spans="2:2">
      <c r="B258" s="131"/>
    </row>
    <row r="259" spans="2:2">
      <c r="B259" s="131"/>
    </row>
    <row r="260" spans="2:2">
      <c r="B260" s="131"/>
    </row>
    <row r="261" spans="2:2">
      <c r="B261" s="131"/>
    </row>
    <row r="262" spans="2:2">
      <c r="B262" s="131"/>
    </row>
    <row r="263" spans="2:2">
      <c r="B263" s="131"/>
    </row>
    <row r="264" spans="2:2">
      <c r="B264" s="131"/>
    </row>
    <row r="265" spans="2:2">
      <c r="B265" s="131"/>
    </row>
    <row r="266" spans="2:2">
      <c r="B266" s="131"/>
    </row>
    <row r="267" spans="2:2">
      <c r="B267" s="131"/>
    </row>
    <row r="268" spans="2:2">
      <c r="B268" s="131"/>
    </row>
    <row r="269" spans="2:2">
      <c r="B269" s="131"/>
    </row>
    <row r="270" spans="2:2">
      <c r="B270" s="131"/>
    </row>
    <row r="271" spans="2:2">
      <c r="B271" s="131"/>
    </row>
    <row r="272" spans="2:2">
      <c r="B272" s="131"/>
    </row>
    <row r="273" spans="2:2">
      <c r="B273" s="131"/>
    </row>
    <row r="274" spans="2:2">
      <c r="B274" s="131"/>
    </row>
    <row r="275" spans="2:2">
      <c r="B275" s="131"/>
    </row>
    <row r="276" spans="2:2">
      <c r="B276" s="131"/>
    </row>
    <row r="277" spans="2:2">
      <c r="B277" s="131"/>
    </row>
    <row r="278" spans="2:2">
      <c r="B278" s="131"/>
    </row>
    <row r="279" spans="2:2">
      <c r="B279" s="131"/>
    </row>
    <row r="280" spans="2:2">
      <c r="B280" s="131"/>
    </row>
    <row r="281" spans="2:2">
      <c r="B281" s="131"/>
    </row>
    <row r="282" spans="2:2">
      <c r="B282" s="131"/>
    </row>
    <row r="283" spans="2:2">
      <c r="B283" s="131"/>
    </row>
    <row r="284" spans="2:2">
      <c r="B284" s="131"/>
    </row>
    <row r="285" spans="2:2">
      <c r="B285" s="131"/>
    </row>
    <row r="286" spans="2:2">
      <c r="B286" s="131"/>
    </row>
    <row r="287" spans="2:2">
      <c r="B287" s="131"/>
    </row>
    <row r="288" spans="2:2">
      <c r="B288" s="131"/>
    </row>
    <row r="289" spans="2:2">
      <c r="B289" s="131"/>
    </row>
  </sheetData>
  <mergeCells count="36">
    <mergeCell ref="T39:X39"/>
    <mergeCell ref="E40:H40"/>
    <mergeCell ref="AE40:AH40"/>
    <mergeCell ref="T38:X38"/>
    <mergeCell ref="Y38:AC38"/>
    <mergeCell ref="J40:M40"/>
    <mergeCell ref="O40:R40"/>
    <mergeCell ref="U40:X40"/>
    <mergeCell ref="Z40:AC40"/>
    <mergeCell ref="AD38:AI38"/>
    <mergeCell ref="Y39:AC39"/>
    <mergeCell ref="AD39:AH39"/>
    <mergeCell ref="AI39:AI41"/>
    <mergeCell ref="F52:F53"/>
    <mergeCell ref="D38:H38"/>
    <mergeCell ref="I38:M38"/>
    <mergeCell ref="N38:R38"/>
    <mergeCell ref="K9:N9"/>
    <mergeCell ref="P9:S9"/>
    <mergeCell ref="F9:I9"/>
    <mergeCell ref="D39:H39"/>
    <mergeCell ref="I39:M39"/>
    <mergeCell ref="N39:R39"/>
    <mergeCell ref="S39:S41"/>
    <mergeCell ref="B36:C36"/>
    <mergeCell ref="D37:S37"/>
    <mergeCell ref="T37:AI37"/>
    <mergeCell ref="B6:C10"/>
    <mergeCell ref="D6:S6"/>
    <mergeCell ref="D7:D10"/>
    <mergeCell ref="E7:I7"/>
    <mergeCell ref="J7:N7"/>
    <mergeCell ref="O7:S7"/>
    <mergeCell ref="E8:I8"/>
    <mergeCell ref="J8:N8"/>
    <mergeCell ref="O8:S8"/>
  </mergeCells>
  <hyperlinks>
    <hyperlink ref="W2" location="Index!A1" display="Index" xr:uid="{82ABA8FB-878C-482E-874B-6240E3024C8C}"/>
  </hyperlinks>
  <pageMargins left="0.70866141732283472" right="0.70866141732283472" top="0.74803149606299213" bottom="0.74803149606299213" header="0.31496062992125984" footer="0.31496062992125984"/>
  <pageSetup paperSize="9" scale="31" orientation="landscape" r:id="rId1"/>
  <headerFooter>
    <oddHeader>&amp;CEN</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1CCB-9301-4F24-9637-685A59FA5A5F}">
  <sheetPr>
    <tabColor theme="4"/>
    <pageSetUpPr fitToPage="1"/>
  </sheetPr>
  <dimension ref="B2:J16"/>
  <sheetViews>
    <sheetView zoomScaleNormal="100" workbookViewId="0">
      <selection activeCell="F88" sqref="F88"/>
    </sheetView>
  </sheetViews>
  <sheetFormatPr defaultColWidth="8.81640625" defaultRowHeight="10"/>
  <cols>
    <col min="1" max="1" width="3.90625" style="34" customWidth="1"/>
    <col min="2" max="2" width="3.453125" style="34" customWidth="1"/>
    <col min="3" max="3" width="60.54296875" style="34" customWidth="1"/>
    <col min="4" max="4" width="62.1796875" style="34" bestFit="1" customWidth="1"/>
    <col min="5" max="5" width="35" style="34" bestFit="1" customWidth="1"/>
    <col min="6" max="6" width="35" style="34" customWidth="1"/>
    <col min="7" max="7" width="36.54296875" style="34" customWidth="1"/>
    <col min="8" max="8" width="41.54296875" style="34" customWidth="1"/>
    <col min="9" max="16384" width="8.81640625" style="34"/>
  </cols>
  <sheetData>
    <row r="2" spans="2:10" ht="10.5">
      <c r="B2" s="32" t="s">
        <v>74</v>
      </c>
      <c r="C2" s="32"/>
      <c r="D2" s="32"/>
      <c r="E2" s="32"/>
      <c r="F2" s="32"/>
      <c r="G2" s="32"/>
      <c r="H2" s="32"/>
      <c r="I2" s="32"/>
      <c r="J2" s="320" t="s">
        <v>1686</v>
      </c>
    </row>
    <row r="4" spans="2:10">
      <c r="C4" s="877" t="s">
        <v>1499</v>
      </c>
      <c r="D4" s="877" t="s">
        <v>1500</v>
      </c>
      <c r="E4" s="877" t="s">
        <v>1789</v>
      </c>
      <c r="F4" s="1108" t="s">
        <v>1501</v>
      </c>
      <c r="G4" s="1108" t="s">
        <v>1502</v>
      </c>
      <c r="H4" s="883" t="s">
        <v>1503</v>
      </c>
    </row>
    <row r="5" spans="2:10">
      <c r="C5" s="879"/>
      <c r="D5" s="879"/>
      <c r="E5" s="879"/>
      <c r="F5" s="1109"/>
      <c r="G5" s="1109"/>
      <c r="H5" s="885"/>
    </row>
    <row r="6" spans="2:10" ht="14.75" customHeight="1">
      <c r="B6" s="820">
        <v>1</v>
      </c>
      <c r="C6" s="883" t="s">
        <v>1504</v>
      </c>
      <c r="D6" s="820" t="s">
        <v>1478</v>
      </c>
      <c r="E6" s="820"/>
      <c r="F6" s="607"/>
      <c r="G6" s="607"/>
      <c r="H6" s="820"/>
    </row>
    <row r="7" spans="2:10">
      <c r="B7" s="820">
        <v>2</v>
      </c>
      <c r="C7" s="884"/>
      <c r="D7" s="820" t="s">
        <v>768</v>
      </c>
      <c r="E7" s="820"/>
      <c r="F7" s="607"/>
      <c r="G7" s="607"/>
      <c r="H7" s="820"/>
    </row>
    <row r="8" spans="2:10">
      <c r="B8" s="820">
        <v>3</v>
      </c>
      <c r="C8" s="884"/>
      <c r="D8" s="618" t="s">
        <v>1379</v>
      </c>
      <c r="E8" s="820"/>
      <c r="F8" s="607"/>
      <c r="G8" s="607"/>
      <c r="H8" s="820"/>
    </row>
    <row r="9" spans="2:10" ht="15" customHeight="1">
      <c r="B9" s="820">
        <v>4</v>
      </c>
      <c r="C9" s="885"/>
      <c r="D9" s="820" t="s">
        <v>1505</v>
      </c>
      <c r="E9" s="820"/>
      <c r="F9" s="607"/>
      <c r="G9" s="607"/>
      <c r="H9" s="820"/>
    </row>
    <row r="10" spans="2:10" ht="14.75" customHeight="1">
      <c r="B10" s="820">
        <v>5</v>
      </c>
      <c r="C10" s="883" t="s">
        <v>1506</v>
      </c>
      <c r="D10" s="820" t="s">
        <v>1478</v>
      </c>
      <c r="E10" s="820"/>
      <c r="F10" s="607"/>
      <c r="G10" s="607"/>
      <c r="H10" s="820"/>
    </row>
    <row r="11" spans="2:10">
      <c r="B11" s="820">
        <v>6</v>
      </c>
      <c r="C11" s="884"/>
      <c r="D11" s="820" t="s">
        <v>768</v>
      </c>
      <c r="E11" s="821"/>
      <c r="F11" s="607"/>
      <c r="G11" s="607"/>
      <c r="H11" s="820"/>
    </row>
    <row r="12" spans="2:10">
      <c r="B12" s="820">
        <v>7</v>
      </c>
      <c r="C12" s="884"/>
      <c r="D12" s="822" t="s">
        <v>1379</v>
      </c>
      <c r="E12" s="821"/>
      <c r="F12" s="607"/>
      <c r="G12" s="607"/>
      <c r="H12" s="820"/>
    </row>
    <row r="13" spans="2:10">
      <c r="B13" s="820">
        <v>8</v>
      </c>
      <c r="C13" s="884"/>
      <c r="D13" s="820" t="s">
        <v>772</v>
      </c>
      <c r="E13" s="820"/>
      <c r="F13" s="607"/>
      <c r="G13" s="607"/>
      <c r="H13" s="820"/>
    </row>
    <row r="14" spans="2:10">
      <c r="B14" s="820">
        <v>9</v>
      </c>
      <c r="C14" s="884"/>
      <c r="D14" s="822" t="s">
        <v>1380</v>
      </c>
      <c r="E14" s="821"/>
      <c r="F14" s="607"/>
      <c r="G14" s="607"/>
      <c r="H14" s="820"/>
    </row>
    <row r="15" spans="2:10">
      <c r="B15" s="820">
        <v>10</v>
      </c>
      <c r="C15" s="884"/>
      <c r="D15" s="822" t="s">
        <v>1507</v>
      </c>
      <c r="E15" s="820"/>
      <c r="F15" s="607"/>
      <c r="G15" s="607"/>
      <c r="H15" s="820"/>
    </row>
    <row r="16" spans="2:10">
      <c r="B16" s="820">
        <v>11</v>
      </c>
      <c r="C16" s="885"/>
      <c r="D16" s="820" t="s">
        <v>1505</v>
      </c>
      <c r="E16" s="820"/>
      <c r="F16" s="607"/>
      <c r="G16" s="607"/>
      <c r="H16" s="820"/>
    </row>
  </sheetData>
  <mergeCells count="8">
    <mergeCell ref="C6:C9"/>
    <mergeCell ref="C10:C16"/>
    <mergeCell ref="F4:F5"/>
    <mergeCell ref="G4:G5"/>
    <mergeCell ref="H4:H5"/>
    <mergeCell ref="C4:C5"/>
    <mergeCell ref="D4:D5"/>
    <mergeCell ref="E4:E5"/>
  </mergeCells>
  <hyperlinks>
    <hyperlink ref="J2" location="Index!A1" display="Index" xr:uid="{9EE06FA1-5CD7-442B-822A-973A0EF699E7}"/>
  </hyperlinks>
  <pageMargins left="0.70866141732283472" right="0.70866141732283472" top="0.74803149606299213" bottom="0.74803149606299213" header="0.31496062992125984" footer="0.31496062992125984"/>
  <pageSetup paperSize="9" scale="46" orientation="landscape" r:id="rId1"/>
  <headerFooter>
    <oddHeader>&amp;CEN</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7DD34-534E-46F1-ACFF-C764BC7061D5}">
  <sheetPr>
    <tabColor theme="4"/>
    <pageSetUpPr fitToPage="1"/>
  </sheetPr>
  <dimension ref="A1:J304"/>
  <sheetViews>
    <sheetView showGridLines="0" zoomScaleNormal="100" zoomScalePageLayoutView="85" workbookViewId="0"/>
  </sheetViews>
  <sheetFormatPr defaultColWidth="8.1796875" defaultRowHeight="10"/>
  <cols>
    <col min="1" max="1" width="2.453125" style="62" customWidth="1"/>
    <col min="2" max="2" width="5.81640625" style="62" customWidth="1"/>
    <col min="3" max="3" width="83.453125" style="62" customWidth="1"/>
    <col min="4" max="4" width="19.453125" style="439" bestFit="1" customWidth="1"/>
    <col min="5" max="16384" width="8.1796875" style="439"/>
  </cols>
  <sheetData>
    <row r="1" spans="2:10" s="62" customFormat="1"/>
    <row r="2" spans="2:10" s="62" customFormat="1" ht="10.5">
      <c r="B2" s="449" t="s">
        <v>1508</v>
      </c>
      <c r="C2" s="449"/>
      <c r="D2" s="449"/>
      <c r="E2" s="449"/>
      <c r="F2" s="87" t="s">
        <v>1686</v>
      </c>
    </row>
    <row r="3" spans="2:10" s="384" customFormat="1" ht="20.149999999999999" customHeight="1">
      <c r="B3" s="61"/>
      <c r="C3" s="61"/>
      <c r="D3" s="61"/>
      <c r="E3" s="62"/>
      <c r="F3" s="62"/>
      <c r="G3" s="62"/>
      <c r="H3" s="62"/>
      <c r="I3" s="62"/>
      <c r="J3" s="62"/>
    </row>
    <row r="4" spans="2:10" s="384" customFormat="1" ht="37.5" customHeight="1">
      <c r="B4" s="1134" t="s">
        <v>1871</v>
      </c>
      <c r="C4" s="1135"/>
      <c r="D4" s="438" t="s">
        <v>1509</v>
      </c>
      <c r="E4" s="62"/>
      <c r="F4" s="62"/>
      <c r="G4" s="62"/>
      <c r="H4" s="62"/>
      <c r="I4" s="62"/>
      <c r="J4" s="62"/>
    </row>
    <row r="5" spans="2:10" ht="10.5">
      <c r="B5" s="1136"/>
      <c r="C5" s="1137"/>
      <c r="D5" s="450">
        <v>46022</v>
      </c>
    </row>
    <row r="6" spans="2:10" ht="15.75" customHeight="1">
      <c r="B6" s="1132" t="s">
        <v>1510</v>
      </c>
      <c r="C6" s="1133"/>
      <c r="D6" s="440"/>
    </row>
    <row r="7" spans="2:10">
      <c r="B7" s="441" t="s">
        <v>247</v>
      </c>
      <c r="C7" s="186" t="s">
        <v>1511</v>
      </c>
      <c r="D7" s="446">
        <v>596278.1057665</v>
      </c>
    </row>
    <row r="8" spans="2:10">
      <c r="B8" s="441" t="s">
        <v>1512</v>
      </c>
      <c r="C8" s="186" t="s">
        <v>1513</v>
      </c>
      <c r="D8" s="446">
        <v>366154.86536150001</v>
      </c>
    </row>
    <row r="9" spans="2:10">
      <c r="B9" s="441" t="s">
        <v>1514</v>
      </c>
      <c r="C9" s="442" t="s">
        <v>1515</v>
      </c>
      <c r="D9" s="446">
        <v>1473032.509943</v>
      </c>
    </row>
    <row r="10" spans="2:10">
      <c r="B10" s="441" t="s">
        <v>1516</v>
      </c>
      <c r="C10" s="186" t="s">
        <v>1517</v>
      </c>
      <c r="D10" s="443">
        <v>0.40479629725862154</v>
      </c>
    </row>
    <row r="11" spans="2:10">
      <c r="B11" s="441" t="s">
        <v>294</v>
      </c>
      <c r="C11" s="186" t="s">
        <v>1513</v>
      </c>
      <c r="D11" s="443">
        <v>0.24857215498636118</v>
      </c>
    </row>
    <row r="12" spans="2:10" ht="14.25" customHeight="1">
      <c r="B12" s="441" t="s">
        <v>1518</v>
      </c>
      <c r="C12" s="186" t="s">
        <v>1519</v>
      </c>
      <c r="D12" s="447">
        <v>2385862.0203637998</v>
      </c>
    </row>
    <row r="13" spans="2:10">
      <c r="B13" s="441" t="s">
        <v>1520</v>
      </c>
      <c r="C13" s="186" t="s">
        <v>1521</v>
      </c>
      <c r="D13" s="443">
        <v>0.24992145424888343</v>
      </c>
    </row>
    <row r="14" spans="2:10">
      <c r="B14" s="441" t="s">
        <v>298</v>
      </c>
      <c r="C14" s="186" t="s">
        <v>1522</v>
      </c>
      <c r="D14" s="444">
        <v>0.15346858378074527</v>
      </c>
    </row>
    <row r="15" spans="2:10">
      <c r="B15" s="441" t="s">
        <v>142</v>
      </c>
      <c r="C15" s="186" t="s">
        <v>1523</v>
      </c>
      <c r="D15" s="445"/>
    </row>
    <row r="16" spans="2:10" ht="20">
      <c r="B16" s="441" t="s">
        <v>143</v>
      </c>
      <c r="C16" s="186" t="s">
        <v>1524</v>
      </c>
      <c r="D16" s="445"/>
    </row>
    <row r="17" spans="2:4" ht="30">
      <c r="B17" s="441" t="s">
        <v>1525</v>
      </c>
      <c r="C17" s="186" t="s">
        <v>1526</v>
      </c>
      <c r="D17" s="445"/>
    </row>
    <row r="18" spans="2:4" ht="15.75" customHeight="1">
      <c r="B18" s="1132" t="s">
        <v>1509</v>
      </c>
      <c r="C18" s="1133"/>
      <c r="D18" s="440"/>
    </row>
    <row r="19" spans="2:4">
      <c r="B19" s="441" t="s">
        <v>608</v>
      </c>
      <c r="C19" s="186" t="s">
        <v>1527</v>
      </c>
      <c r="D19" s="444">
        <v>0.309</v>
      </c>
    </row>
    <row r="20" spans="2:4" ht="18" customHeight="1">
      <c r="B20" s="441" t="s">
        <v>610</v>
      </c>
      <c r="C20" s="186" t="s">
        <v>1528</v>
      </c>
      <c r="D20" s="444">
        <v>0.23400000000000001</v>
      </c>
    </row>
    <row r="21" spans="2:4">
      <c r="B21" s="441" t="s">
        <v>612</v>
      </c>
      <c r="C21" s="186" t="s">
        <v>1529</v>
      </c>
      <c r="D21" s="444">
        <v>0.19077675070896799</v>
      </c>
    </row>
    <row r="22" spans="2:4" ht="15.75" customHeight="1">
      <c r="B22" s="441" t="s">
        <v>614</v>
      </c>
      <c r="C22" s="186" t="s">
        <v>1530</v>
      </c>
      <c r="D22" s="444">
        <v>0.14447147404166699</v>
      </c>
    </row>
    <row r="23" spans="2:4" s="62" customFormat="1"/>
    <row r="24" spans="2:4" s="62" customFormat="1"/>
    <row r="25" spans="2:4" s="62" customFormat="1"/>
    <row r="26" spans="2:4" s="62" customFormat="1"/>
    <row r="27" spans="2:4" s="62" customFormat="1"/>
    <row r="28" spans="2:4" s="62" customFormat="1"/>
    <row r="29" spans="2:4" s="62" customFormat="1"/>
    <row r="30" spans="2:4" s="62" customFormat="1"/>
    <row r="31" spans="2:4" s="62" customFormat="1"/>
    <row r="32" spans="2:4" s="62" customFormat="1"/>
    <row r="33" s="62" customFormat="1"/>
    <row r="34" s="62" customFormat="1"/>
    <row r="35" s="62" customFormat="1"/>
    <row r="36" s="62" customFormat="1"/>
    <row r="37" s="62" customFormat="1"/>
    <row r="38" s="62" customFormat="1"/>
    <row r="39" s="62" customFormat="1"/>
    <row r="40" s="62" customFormat="1"/>
    <row r="41" s="62" customFormat="1"/>
    <row r="42" s="62" customFormat="1"/>
    <row r="43" s="62" customFormat="1"/>
    <row r="44" s="62" customFormat="1"/>
    <row r="45" s="62" customFormat="1"/>
    <row r="46" s="62" customFormat="1"/>
    <row r="47" s="62" customFormat="1"/>
    <row r="48"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row r="223" s="62" customFormat="1"/>
    <row r="224" s="62" customFormat="1"/>
    <row r="225" s="62" customFormat="1"/>
    <row r="226" s="62" customFormat="1"/>
    <row r="227" s="62" customFormat="1"/>
    <row r="228" s="62" customFormat="1"/>
    <row r="229" s="62" customFormat="1"/>
    <row r="230" s="62" customFormat="1"/>
    <row r="231" s="62" customFormat="1"/>
    <row r="232" s="62" customFormat="1"/>
    <row r="233" s="62" customFormat="1"/>
    <row r="234" s="62" customFormat="1"/>
    <row r="235" s="62" customFormat="1"/>
    <row r="236" s="62" customFormat="1"/>
    <row r="237" s="62" customFormat="1"/>
    <row r="238" s="62" customFormat="1"/>
    <row r="239" s="62" customFormat="1"/>
    <row r="240" s="62" customFormat="1"/>
    <row r="241" s="62" customFormat="1"/>
    <row r="242" s="62" customFormat="1"/>
    <row r="243" s="62" customFormat="1"/>
    <row r="244" s="62" customFormat="1"/>
    <row r="245" s="62" customFormat="1"/>
    <row r="246" s="62" customFormat="1"/>
    <row r="247" s="62" customFormat="1"/>
    <row r="248" s="62" customFormat="1"/>
    <row r="249" s="62" customFormat="1"/>
    <row r="250" s="62" customFormat="1"/>
    <row r="251" s="62" customFormat="1"/>
    <row r="252" s="62" customFormat="1"/>
    <row r="253" s="62" customFormat="1"/>
    <row r="254" s="62" customFormat="1"/>
    <row r="255" s="62" customFormat="1"/>
    <row r="256" s="62" customFormat="1"/>
    <row r="257" s="62" customFormat="1"/>
    <row r="258" s="62" customFormat="1"/>
    <row r="259" s="62" customFormat="1"/>
    <row r="260" s="62" customFormat="1"/>
    <row r="261" s="62" customFormat="1"/>
    <row r="262" s="62" customFormat="1"/>
    <row r="263" s="62" customFormat="1"/>
    <row r="264" s="62" customFormat="1"/>
    <row r="265" s="62" customFormat="1"/>
    <row r="266" s="62" customFormat="1"/>
    <row r="267" s="62" customFormat="1"/>
    <row r="268" s="62" customFormat="1"/>
    <row r="269" s="62" customFormat="1"/>
    <row r="270" s="62" customFormat="1"/>
    <row r="271" s="62" customFormat="1"/>
    <row r="272" s="62" customFormat="1"/>
    <row r="273" s="62" customFormat="1"/>
    <row r="274" s="62" customFormat="1"/>
    <row r="275" s="62" customFormat="1"/>
    <row r="276" s="62" customFormat="1"/>
    <row r="277" s="62" customFormat="1"/>
    <row r="278" s="62" customFormat="1"/>
    <row r="279" s="62" customFormat="1"/>
    <row r="280" s="62" customFormat="1"/>
    <row r="281" s="62" customFormat="1"/>
    <row r="282" s="62" customFormat="1"/>
    <row r="283" s="62" customFormat="1"/>
    <row r="284" s="62" customFormat="1"/>
    <row r="285" s="62" customFormat="1"/>
    <row r="286" s="62" customFormat="1"/>
    <row r="287" s="62" customFormat="1"/>
    <row r="288" s="62" customFormat="1"/>
    <row r="289" s="62" customFormat="1"/>
    <row r="290" s="62" customFormat="1"/>
    <row r="291" s="62" customFormat="1"/>
    <row r="292" s="62" customFormat="1"/>
    <row r="293" s="62" customFormat="1"/>
    <row r="294" s="62" customFormat="1"/>
    <row r="295" s="62" customFormat="1"/>
    <row r="296" s="62" customFormat="1"/>
    <row r="297" s="62" customFormat="1"/>
    <row r="298" s="62" customFormat="1"/>
    <row r="299" s="62" customFormat="1"/>
    <row r="300" s="62" customFormat="1"/>
    <row r="301" s="62" customFormat="1"/>
    <row r="302" s="62" customFormat="1"/>
    <row r="303" s="62" customFormat="1"/>
    <row r="304" s="62" customFormat="1"/>
  </sheetData>
  <mergeCells count="3">
    <mergeCell ref="B6:C6"/>
    <mergeCell ref="B18:C18"/>
    <mergeCell ref="B4:C5"/>
  </mergeCells>
  <conditionalFormatting sqref="D6:D22">
    <cfRule type="cellIs" dxfId="3" priority="1" stopIfTrue="1" operator="lessThan">
      <formula>0</formula>
    </cfRule>
  </conditionalFormatting>
  <hyperlinks>
    <hyperlink ref="F2" location="Index!A1" display="Index" xr:uid="{6CFCA3C9-A8BF-4FFF-9DE5-E4D159742AEF}"/>
  </hyperlinks>
  <pageMargins left="0.70866141732283472" right="0.70866141732283472" top="0.74803149606299213" bottom="0.74803149606299213" header="0.31496062992125984" footer="0.31496062992125984"/>
  <pageSetup paperSize="9" scale="71" orientation="landscape" r:id="rId1"/>
  <headerFooter>
    <oddHeader>&amp;L&amp;"Calibri"&amp;12&amp;K000000 EBA Regular Use&amp;1#_x000D_</oddHead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1A370-67DF-41C2-A7D0-65D39363E5C1}">
  <sheetPr>
    <tabColor theme="4"/>
  </sheetPr>
  <dimension ref="A2:H49"/>
  <sheetViews>
    <sheetView showGridLines="0" zoomScaleNormal="100" zoomScalePageLayoutView="115" workbookViewId="0"/>
  </sheetViews>
  <sheetFormatPr defaultColWidth="10.81640625" defaultRowHeight="10"/>
  <cols>
    <col min="1" max="1" width="1.90625" style="397" customWidth="1"/>
    <col min="2" max="2" width="10.81640625" style="397"/>
    <col min="3" max="3" width="63.1796875" style="397" customWidth="1"/>
    <col min="4" max="5" width="27.1796875" style="397" customWidth="1"/>
    <col min="6" max="6" width="28.1796875" style="397" bestFit="1" customWidth="1"/>
    <col min="7" max="16384" width="10.81640625" style="397"/>
  </cols>
  <sheetData>
    <row r="2" spans="1:8" ht="15.75" customHeight="1">
      <c r="B2" s="415" t="s">
        <v>1531</v>
      </c>
      <c r="C2" s="415"/>
      <c r="D2" s="415"/>
      <c r="E2" s="415"/>
      <c r="F2" s="415"/>
      <c r="G2" s="415"/>
      <c r="H2" s="87" t="s">
        <v>1686</v>
      </c>
    </row>
    <row r="3" spans="1:8" s="416" customFormat="1" ht="10.5">
      <c r="C3" s="417"/>
      <c r="D3" s="417"/>
      <c r="E3" s="417"/>
      <c r="F3" s="417"/>
      <c r="G3" s="417"/>
      <c r="H3" s="417"/>
    </row>
    <row r="4" spans="1:8" ht="21">
      <c r="B4" s="398"/>
      <c r="C4" s="448" t="s">
        <v>1871</v>
      </c>
      <c r="D4" s="399" t="s">
        <v>1509</v>
      </c>
      <c r="E4" s="400" t="s">
        <v>1532</v>
      </c>
      <c r="F4" s="399" t="s">
        <v>1533</v>
      </c>
    </row>
    <row r="5" spans="1:8" ht="10.5">
      <c r="B5" s="1141" t="s">
        <v>1534</v>
      </c>
      <c r="C5" s="1142"/>
      <c r="D5" s="1142"/>
      <c r="E5" s="1142"/>
      <c r="F5" s="1143"/>
    </row>
    <row r="6" spans="1:8">
      <c r="A6" s="401"/>
      <c r="B6" s="402">
        <v>1</v>
      </c>
      <c r="C6" s="403" t="s">
        <v>1535</v>
      </c>
      <c r="D6" s="404">
        <v>311806.48101049999</v>
      </c>
      <c r="E6" s="405"/>
      <c r="F6" s="388"/>
    </row>
    <row r="7" spans="1:8">
      <c r="A7" s="401"/>
      <c r="B7" s="418">
        <v>2</v>
      </c>
      <c r="C7" s="419" t="s">
        <v>1536</v>
      </c>
      <c r="D7" s="420">
        <v>12748.604221</v>
      </c>
      <c r="E7" s="421"/>
      <c r="F7" s="420"/>
    </row>
    <row r="8" spans="1:8" ht="10.5">
      <c r="A8" s="401"/>
      <c r="B8" s="422">
        <v>3</v>
      </c>
      <c r="C8" s="423" t="s">
        <v>1537</v>
      </c>
      <c r="D8" s="423"/>
      <c r="E8" s="424"/>
      <c r="F8" s="425"/>
    </row>
    <row r="9" spans="1:8" ht="10.5">
      <c r="A9" s="401"/>
      <c r="B9" s="422">
        <v>4</v>
      </c>
      <c r="C9" s="423" t="s">
        <v>1537</v>
      </c>
      <c r="D9" s="423"/>
      <c r="E9" s="424"/>
      <c r="F9" s="425"/>
    </row>
    <row r="10" spans="1:8" ht="10.5">
      <c r="A10" s="401"/>
      <c r="B10" s="422">
        <v>5</v>
      </c>
      <c r="C10" s="423" t="s">
        <v>1537</v>
      </c>
      <c r="D10" s="423"/>
      <c r="E10" s="424"/>
      <c r="F10" s="425"/>
    </row>
    <row r="11" spans="1:8">
      <c r="A11" s="401"/>
      <c r="B11" s="418">
        <v>6</v>
      </c>
      <c r="C11" s="419" t="s">
        <v>1538</v>
      </c>
      <c r="D11" s="420">
        <v>41599.780129999999</v>
      </c>
      <c r="E11" s="420"/>
      <c r="F11" s="420"/>
    </row>
    <row r="12" spans="1:8" ht="16.5" customHeight="1">
      <c r="A12" s="401"/>
      <c r="B12" s="422">
        <v>7</v>
      </c>
      <c r="C12" s="423" t="s">
        <v>1537</v>
      </c>
      <c r="D12" s="426"/>
      <c r="E12" s="427"/>
      <c r="F12" s="428"/>
    </row>
    <row r="13" spans="1:8" ht="10.5">
      <c r="A13" s="401"/>
      <c r="B13" s="422">
        <v>8</v>
      </c>
      <c r="C13" s="423" t="s">
        <v>1537</v>
      </c>
      <c r="D13" s="426"/>
      <c r="E13" s="427"/>
      <c r="F13" s="428"/>
    </row>
    <row r="14" spans="1:8">
      <c r="B14" s="418">
        <v>11</v>
      </c>
      <c r="C14" s="429" t="s">
        <v>1539</v>
      </c>
      <c r="D14" s="420">
        <v>366154.86536150001</v>
      </c>
      <c r="E14" s="420"/>
      <c r="F14" s="420"/>
    </row>
    <row r="15" spans="1:8" ht="15.75" customHeight="1">
      <c r="B15" s="1144" t="s">
        <v>1875</v>
      </c>
      <c r="C15" s="1145"/>
      <c r="D15" s="1145"/>
      <c r="E15" s="1145"/>
      <c r="F15" s="1146"/>
    </row>
    <row r="16" spans="1:8" ht="20">
      <c r="B16" s="418">
        <v>12</v>
      </c>
      <c r="C16" s="429" t="s">
        <v>1876</v>
      </c>
      <c r="D16" s="420">
        <v>189605.259066</v>
      </c>
      <c r="E16" s="420"/>
      <c r="F16" s="420"/>
    </row>
    <row r="17" spans="1:6" ht="20">
      <c r="B17" s="418" t="s">
        <v>1540</v>
      </c>
      <c r="C17" s="429" t="s">
        <v>1541</v>
      </c>
      <c r="D17" s="420">
        <v>0</v>
      </c>
      <c r="E17" s="420"/>
      <c r="F17" s="420"/>
    </row>
    <row r="18" spans="1:6" s="407" customFormat="1" ht="31.5" customHeight="1">
      <c r="B18" s="430" t="s">
        <v>1542</v>
      </c>
      <c r="C18" s="429" t="s">
        <v>1543</v>
      </c>
      <c r="D18" s="420">
        <v>0</v>
      </c>
      <c r="E18" s="420"/>
      <c r="F18" s="420"/>
    </row>
    <row r="19" spans="1:6" s="407" customFormat="1" ht="31.5" customHeight="1">
      <c r="B19" s="430" t="s">
        <v>1544</v>
      </c>
      <c r="C19" s="431" t="s">
        <v>1545</v>
      </c>
      <c r="D19" s="420">
        <v>0</v>
      </c>
      <c r="E19" s="420"/>
      <c r="F19" s="420"/>
    </row>
    <row r="20" spans="1:6">
      <c r="B20" s="418">
        <v>13</v>
      </c>
      <c r="C20" s="431" t="s">
        <v>1546</v>
      </c>
      <c r="D20" s="420">
        <v>0</v>
      </c>
      <c r="E20" s="420"/>
      <c r="F20" s="420"/>
    </row>
    <row r="21" spans="1:6" ht="20">
      <c r="B21" s="430" t="s">
        <v>1160</v>
      </c>
      <c r="C21" s="429" t="s">
        <v>1547</v>
      </c>
      <c r="D21" s="420">
        <v>0</v>
      </c>
      <c r="E21" s="420"/>
      <c r="F21" s="420"/>
    </row>
    <row r="22" spans="1:6" ht="20">
      <c r="B22" s="418">
        <v>14</v>
      </c>
      <c r="C22" s="429" t="s">
        <v>1874</v>
      </c>
      <c r="D22" s="420">
        <v>0</v>
      </c>
      <c r="E22" s="420"/>
      <c r="F22" s="420"/>
    </row>
    <row r="23" spans="1:6" ht="10.5">
      <c r="B23" s="422">
        <v>15</v>
      </c>
      <c r="C23" s="423" t="s">
        <v>1537</v>
      </c>
      <c r="D23" s="432">
        <v>0</v>
      </c>
      <c r="E23" s="432"/>
      <c r="F23" s="432"/>
    </row>
    <row r="24" spans="1:6" ht="10.5">
      <c r="B24" s="422">
        <v>16</v>
      </c>
      <c r="C24" s="423" t="s">
        <v>1537</v>
      </c>
      <c r="D24" s="432">
        <v>0</v>
      </c>
      <c r="E24" s="432"/>
      <c r="F24" s="432"/>
    </row>
    <row r="25" spans="1:6">
      <c r="B25" s="418">
        <v>17</v>
      </c>
      <c r="C25" s="419" t="s">
        <v>1548</v>
      </c>
      <c r="D25" s="420">
        <v>40517.981338999998</v>
      </c>
      <c r="E25" s="420"/>
      <c r="F25" s="420"/>
    </row>
    <row r="26" spans="1:6">
      <c r="B26" s="430" t="s">
        <v>540</v>
      </c>
      <c r="C26" s="433" t="s">
        <v>1549</v>
      </c>
      <c r="D26" s="420">
        <v>40517.981338999998</v>
      </c>
      <c r="E26" s="420"/>
      <c r="F26" s="420"/>
    </row>
    <row r="27" spans="1:6" ht="10.5">
      <c r="B27" s="1147" t="s">
        <v>1550</v>
      </c>
      <c r="C27" s="1148"/>
      <c r="D27" s="1148"/>
      <c r="E27" s="1148"/>
      <c r="F27" s="1149"/>
    </row>
    <row r="28" spans="1:6">
      <c r="A28" s="401"/>
      <c r="B28" s="418">
        <v>18</v>
      </c>
      <c r="C28" s="429" t="s">
        <v>1551</v>
      </c>
      <c r="D28" s="420">
        <v>406672.8467005</v>
      </c>
      <c r="E28" s="420"/>
      <c r="F28" s="420"/>
    </row>
    <row r="29" spans="1:6" ht="24" customHeight="1">
      <c r="B29" s="418">
        <v>19</v>
      </c>
      <c r="C29" s="429" t="s">
        <v>1552</v>
      </c>
      <c r="D29" s="434"/>
      <c r="E29" s="435"/>
      <c r="F29" s="434"/>
    </row>
    <row r="30" spans="1:6" ht="10.5">
      <c r="B30" s="418">
        <v>20</v>
      </c>
      <c r="C30" s="429" t="s">
        <v>1553</v>
      </c>
      <c r="D30" s="420">
        <v>0</v>
      </c>
      <c r="E30" s="420"/>
      <c r="F30" s="434"/>
    </row>
    <row r="31" spans="1:6" ht="10.5">
      <c r="A31" s="401"/>
      <c r="B31" s="422">
        <v>21</v>
      </c>
      <c r="C31" s="423" t="s">
        <v>1537</v>
      </c>
      <c r="D31" s="425"/>
      <c r="E31" s="425"/>
      <c r="F31" s="425"/>
    </row>
    <row r="32" spans="1:6">
      <c r="B32" s="418">
        <v>22</v>
      </c>
      <c r="C32" s="429" t="s">
        <v>1554</v>
      </c>
      <c r="D32" s="420">
        <v>596278.1057665</v>
      </c>
      <c r="E32" s="420"/>
      <c r="F32" s="420"/>
    </row>
    <row r="33" spans="2:6" ht="10.5">
      <c r="B33" s="430" t="s">
        <v>549</v>
      </c>
      <c r="C33" s="436" t="s">
        <v>1555</v>
      </c>
      <c r="D33" s="420">
        <v>406672.8467005</v>
      </c>
      <c r="E33" s="434"/>
      <c r="F33" s="434"/>
    </row>
    <row r="34" spans="2:6" ht="10.5">
      <c r="B34" s="1147" t="s">
        <v>1556</v>
      </c>
      <c r="C34" s="1148"/>
      <c r="D34" s="1148"/>
      <c r="E34" s="1148"/>
      <c r="F34" s="1149"/>
    </row>
    <row r="35" spans="2:6" ht="36.75" customHeight="1">
      <c r="B35" s="418">
        <v>23</v>
      </c>
      <c r="C35" s="429" t="s">
        <v>134</v>
      </c>
      <c r="D35" s="420">
        <v>1473032.509943</v>
      </c>
      <c r="E35" s="420"/>
      <c r="F35" s="420"/>
    </row>
    <row r="36" spans="2:6">
      <c r="B36" s="402">
        <v>24</v>
      </c>
      <c r="C36" s="406" t="s">
        <v>171</v>
      </c>
      <c r="D36" s="404">
        <v>2385862.0203637998</v>
      </c>
      <c r="E36" s="388"/>
      <c r="F36" s="388"/>
    </row>
    <row r="37" spans="2:6" ht="15.75" customHeight="1">
      <c r="B37" s="1138" t="s">
        <v>1557</v>
      </c>
      <c r="C37" s="1139"/>
      <c r="D37" s="1139"/>
      <c r="E37" s="1139"/>
      <c r="F37" s="1140"/>
    </row>
    <row r="38" spans="2:6">
      <c r="B38" s="402">
        <v>25</v>
      </c>
      <c r="C38" s="406" t="s">
        <v>1558</v>
      </c>
      <c r="D38" s="411">
        <v>0.40479629725862154</v>
      </c>
      <c r="E38" s="388"/>
      <c r="F38" s="388"/>
    </row>
    <row r="39" spans="2:6" ht="10.5">
      <c r="B39" s="408" t="s">
        <v>326</v>
      </c>
      <c r="C39" s="410" t="s">
        <v>1555</v>
      </c>
      <c r="D39" s="411">
        <v>0.27607866354303101</v>
      </c>
      <c r="E39" s="409"/>
      <c r="F39" s="409"/>
    </row>
    <row r="40" spans="2:6">
      <c r="B40" s="402">
        <v>26</v>
      </c>
      <c r="C40" s="406" t="s">
        <v>1559</v>
      </c>
      <c r="D40" s="411">
        <v>0.24992145424888343</v>
      </c>
      <c r="E40" s="388"/>
      <c r="F40" s="388"/>
    </row>
    <row r="41" spans="2:6" ht="10.5">
      <c r="B41" s="408" t="s">
        <v>580</v>
      </c>
      <c r="C41" s="410" t="s">
        <v>1555</v>
      </c>
      <c r="D41" s="411">
        <v>0.17045111713479974</v>
      </c>
      <c r="E41" s="409"/>
      <c r="F41" s="409"/>
    </row>
    <row r="42" spans="2:6" ht="10.5">
      <c r="B42" s="402">
        <v>27</v>
      </c>
      <c r="C42" s="403" t="s">
        <v>1877</v>
      </c>
      <c r="D42" s="411">
        <v>0.21167657801562409</v>
      </c>
      <c r="E42" s="388"/>
      <c r="F42" s="389"/>
    </row>
    <row r="43" spans="2:6" ht="10.5">
      <c r="B43" s="402">
        <v>28</v>
      </c>
      <c r="C43" s="403" t="s">
        <v>1560</v>
      </c>
      <c r="D43" s="412"/>
      <c r="E43" s="388"/>
      <c r="F43" s="389"/>
    </row>
    <row r="44" spans="2:6" ht="10.5">
      <c r="B44" s="402">
        <v>29</v>
      </c>
      <c r="C44" s="413" t="s">
        <v>385</v>
      </c>
      <c r="D44" s="412"/>
      <c r="E44" s="388"/>
      <c r="F44" s="389"/>
    </row>
    <row r="45" spans="2:6" ht="10.5">
      <c r="B45" s="402">
        <v>30</v>
      </c>
      <c r="C45" s="413" t="s">
        <v>1561</v>
      </c>
      <c r="D45" s="412"/>
      <c r="E45" s="388"/>
      <c r="F45" s="389"/>
    </row>
    <row r="46" spans="2:6" ht="10.5">
      <c r="B46" s="402">
        <v>31</v>
      </c>
      <c r="C46" s="413" t="s">
        <v>387</v>
      </c>
      <c r="D46" s="412"/>
      <c r="E46" s="388"/>
      <c r="F46" s="414"/>
    </row>
    <row r="47" spans="2:6" ht="20">
      <c r="B47" s="402" t="s">
        <v>1562</v>
      </c>
      <c r="C47" s="413" t="s">
        <v>1563</v>
      </c>
      <c r="D47" s="412"/>
      <c r="E47" s="388"/>
      <c r="F47" s="409"/>
    </row>
    <row r="48" spans="2:6" ht="10.5">
      <c r="B48" s="1138" t="s">
        <v>1564</v>
      </c>
      <c r="C48" s="1139"/>
      <c r="D48" s="1139"/>
      <c r="E48" s="1139"/>
      <c r="F48" s="1140"/>
    </row>
    <row r="49" spans="2:6" ht="10.5">
      <c r="B49" s="402" t="s">
        <v>1565</v>
      </c>
      <c r="C49" s="403" t="s">
        <v>1566</v>
      </c>
      <c r="D49" s="409"/>
      <c r="E49" s="388"/>
      <c r="F49" s="409"/>
    </row>
  </sheetData>
  <mergeCells count="6">
    <mergeCell ref="B48:F48"/>
    <mergeCell ref="B5:F5"/>
    <mergeCell ref="B15:F15"/>
    <mergeCell ref="B27:F27"/>
    <mergeCell ref="B34:F34"/>
    <mergeCell ref="B37:F37"/>
  </mergeCells>
  <hyperlinks>
    <hyperlink ref="H2" location="Index!A1" display="Index" xr:uid="{84D7A331-3B72-4552-BE3B-7C1760277B4D}"/>
  </hyperlinks>
  <pageMargins left="0.31496062992125984" right="0.31496062992125984" top="0.74803149606299213" bottom="0.15748031496062992" header="0.31496062992125984" footer="0.31496062992125984"/>
  <pageSetup paperSize="9" scale="49" orientation="portrait" r:id="rId1"/>
  <headerFooter>
    <oddHeader>&amp;L&amp;"Calibri"&amp;12&amp;K000000 EBA Regular Use&amp;1#_x000D_</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5325C-E2B4-4351-AAF9-5861A2F7DBEE}">
  <sheetPr>
    <tabColor theme="4"/>
    <pageSetUpPr fitToPage="1"/>
  </sheetPr>
  <dimension ref="C2:Q33"/>
  <sheetViews>
    <sheetView showGridLines="0" topLeftCell="B1" zoomScaleNormal="100" zoomScalePageLayoutView="115" workbookViewId="0">
      <selection activeCell="I30" sqref="I30"/>
    </sheetView>
  </sheetViews>
  <sheetFormatPr defaultColWidth="8.1796875" defaultRowHeight="10"/>
  <cols>
    <col min="1" max="2" width="2.7265625" style="62" customWidth="1"/>
    <col min="3" max="3" width="5.453125" style="62" customWidth="1"/>
    <col min="4" max="4" width="55.54296875" style="62" customWidth="1"/>
    <col min="5" max="5" width="26.1796875" style="62" bestFit="1" customWidth="1"/>
    <col min="6" max="7" width="15.6328125" style="62" bestFit="1" customWidth="1"/>
    <col min="8" max="8" width="16.81640625" style="62" bestFit="1" customWidth="1"/>
    <col min="9" max="9" width="15.6328125" style="62" bestFit="1" customWidth="1"/>
    <col min="10" max="10" width="16.81640625" style="62" customWidth="1"/>
    <col min="11" max="11" width="7.7265625" style="62" customWidth="1"/>
    <col min="12" max="16384" width="8.1796875" style="62"/>
  </cols>
  <sheetData>
    <row r="2" spans="3:17" ht="10.5">
      <c r="C2" s="394" t="s">
        <v>1567</v>
      </c>
      <c r="D2" s="394"/>
      <c r="E2" s="394"/>
      <c r="F2" s="394"/>
      <c r="G2" s="394"/>
      <c r="H2" s="394"/>
      <c r="I2" s="394"/>
      <c r="J2" s="394"/>
      <c r="K2" s="394"/>
      <c r="L2" s="87" t="s">
        <v>1686</v>
      </c>
    </row>
    <row r="3" spans="3:17" s="384" customFormat="1" ht="10.5">
      <c r="C3" s="61"/>
      <c r="D3" s="61"/>
      <c r="E3" s="61"/>
      <c r="F3" s="61"/>
      <c r="G3" s="61"/>
      <c r="H3" s="61"/>
      <c r="I3" s="61"/>
      <c r="J3" s="62"/>
      <c r="K3" s="62"/>
      <c r="L3" s="62"/>
      <c r="M3" s="62"/>
      <c r="N3" s="62"/>
      <c r="O3" s="62"/>
      <c r="P3" s="62"/>
      <c r="Q3" s="62"/>
    </row>
    <row r="4" spans="3:17" ht="10.5">
      <c r="C4" s="1150" t="s">
        <v>1871</v>
      </c>
      <c r="D4" s="1151"/>
      <c r="E4" s="1154" t="s">
        <v>1568</v>
      </c>
      <c r="F4" s="1154"/>
      <c r="G4" s="1154"/>
      <c r="H4" s="1154"/>
      <c r="I4" s="1154"/>
      <c r="J4" s="1155" t="s">
        <v>1191</v>
      </c>
    </row>
    <row r="5" spans="3:17" ht="10.5">
      <c r="C5" s="1152"/>
      <c r="D5" s="1080"/>
      <c r="E5" s="385">
        <v>1</v>
      </c>
      <c r="F5" s="385">
        <v>2</v>
      </c>
      <c r="G5" s="385">
        <v>3</v>
      </c>
      <c r="H5" s="385">
        <v>4</v>
      </c>
      <c r="I5" s="385">
        <v>5</v>
      </c>
      <c r="J5" s="1156"/>
    </row>
    <row r="6" spans="3:17" ht="10.5">
      <c r="C6" s="1153"/>
      <c r="D6" s="1082"/>
      <c r="E6" s="386" t="s">
        <v>1569</v>
      </c>
      <c r="F6" s="385"/>
      <c r="G6" s="385"/>
      <c r="H6" s="385"/>
      <c r="I6" s="386" t="s">
        <v>1570</v>
      </c>
      <c r="J6" s="1157"/>
    </row>
    <row r="7" spans="3:17" ht="10.5">
      <c r="C7" s="386">
        <v>1</v>
      </c>
      <c r="D7" s="185" t="s">
        <v>1873</v>
      </c>
      <c r="E7" s="388" t="s">
        <v>381</v>
      </c>
      <c r="F7" s="388" t="s">
        <v>1588</v>
      </c>
      <c r="G7" s="388" t="s">
        <v>1585</v>
      </c>
      <c r="H7" s="388" t="s">
        <v>1586</v>
      </c>
      <c r="I7" s="388" t="s">
        <v>1587</v>
      </c>
      <c r="J7" s="389"/>
    </row>
    <row r="8" spans="3:17">
      <c r="C8" s="386">
        <v>2</v>
      </c>
      <c r="D8" s="185" t="s">
        <v>1571</v>
      </c>
      <c r="E8" s="395">
        <v>311806.48101049999</v>
      </c>
      <c r="F8" s="395">
        <v>12748.604221</v>
      </c>
      <c r="G8" s="395">
        <v>41599.780129999999</v>
      </c>
      <c r="H8" s="395">
        <v>389553.45326296682</v>
      </c>
      <c r="I8" s="395">
        <v>40517.981338999998</v>
      </c>
      <c r="J8" s="395">
        <v>796226.29996346682</v>
      </c>
    </row>
    <row r="9" spans="3:17">
      <c r="C9" s="386">
        <v>3</v>
      </c>
      <c r="D9" s="185" t="s">
        <v>1572</v>
      </c>
      <c r="E9" s="395">
        <v>0</v>
      </c>
      <c r="F9" s="395">
        <v>0</v>
      </c>
      <c r="G9" s="395">
        <v>0</v>
      </c>
      <c r="H9" s="395">
        <v>0</v>
      </c>
      <c r="I9" s="395">
        <v>0</v>
      </c>
      <c r="J9" s="395">
        <v>0</v>
      </c>
    </row>
    <row r="10" spans="3:17">
      <c r="C10" s="386">
        <v>4</v>
      </c>
      <c r="D10" s="185" t="s">
        <v>1573</v>
      </c>
      <c r="E10" s="395">
        <v>0</v>
      </c>
      <c r="F10" s="395">
        <v>0</v>
      </c>
      <c r="G10" s="395">
        <v>0</v>
      </c>
      <c r="H10" s="395">
        <v>0</v>
      </c>
      <c r="I10" s="395">
        <v>0</v>
      </c>
      <c r="J10" s="395">
        <v>0</v>
      </c>
    </row>
    <row r="11" spans="3:17" ht="20">
      <c r="C11" s="386">
        <v>5</v>
      </c>
      <c r="D11" s="185" t="s">
        <v>1574</v>
      </c>
      <c r="E11" s="395">
        <v>311806.48101049999</v>
      </c>
      <c r="F11" s="395">
        <v>12748.604221</v>
      </c>
      <c r="G11" s="395">
        <v>41599.780129999999</v>
      </c>
      <c r="H11" s="395">
        <v>189605.259066</v>
      </c>
      <c r="I11" s="395">
        <v>40517.981338999998</v>
      </c>
      <c r="J11" s="395">
        <v>596278.1057665</v>
      </c>
    </row>
    <row r="12" spans="3:17">
      <c r="C12" s="386">
        <v>6</v>
      </c>
      <c r="D12" s="185" t="s">
        <v>1575</v>
      </c>
      <c r="E12" s="395">
        <v>0</v>
      </c>
      <c r="F12" s="395">
        <v>0</v>
      </c>
      <c r="G12" s="395">
        <v>0</v>
      </c>
      <c r="H12" s="395">
        <v>0</v>
      </c>
      <c r="I12" s="395">
        <v>0</v>
      </c>
      <c r="J12" s="395">
        <v>0</v>
      </c>
    </row>
    <row r="13" spans="3:17">
      <c r="C13" s="386">
        <v>7</v>
      </c>
      <c r="D13" s="185" t="s">
        <v>1576</v>
      </c>
      <c r="E13" s="395">
        <v>0</v>
      </c>
      <c r="F13" s="395">
        <v>0</v>
      </c>
      <c r="G13" s="395">
        <v>2365.41473</v>
      </c>
      <c r="H13" s="395">
        <v>146039.362739</v>
      </c>
      <c r="I13" s="395">
        <v>40517.981338999998</v>
      </c>
      <c r="J13" s="395">
        <v>188922.75880800001</v>
      </c>
    </row>
    <row r="14" spans="3:17">
      <c r="C14" s="386">
        <v>8</v>
      </c>
      <c r="D14" s="185" t="s">
        <v>1577</v>
      </c>
      <c r="E14" s="395">
        <v>0</v>
      </c>
      <c r="F14" s="395">
        <v>0</v>
      </c>
      <c r="G14" s="395">
        <v>39256.241819999996</v>
      </c>
      <c r="H14" s="395">
        <v>43565.896327000002</v>
      </c>
      <c r="I14" s="395">
        <v>0</v>
      </c>
      <c r="J14" s="395">
        <v>82822.138147000005</v>
      </c>
    </row>
    <row r="15" spans="3:17">
      <c r="C15" s="386">
        <v>9</v>
      </c>
      <c r="D15" s="185" t="s">
        <v>1578</v>
      </c>
      <c r="E15" s="395">
        <v>0</v>
      </c>
      <c r="F15" s="395">
        <v>12748.604221</v>
      </c>
      <c r="G15" s="395">
        <v>0</v>
      </c>
      <c r="H15" s="395">
        <v>0</v>
      </c>
      <c r="I15" s="395">
        <v>0</v>
      </c>
      <c r="J15" s="395">
        <v>12748.604221</v>
      </c>
    </row>
    <row r="16" spans="3:17">
      <c r="C16" s="386">
        <v>10</v>
      </c>
      <c r="D16" s="185" t="s">
        <v>1579</v>
      </c>
      <c r="E16" s="395">
        <v>311806.48101049999</v>
      </c>
      <c r="F16" s="395">
        <v>0</v>
      </c>
      <c r="G16" s="395">
        <v>0</v>
      </c>
      <c r="H16" s="395">
        <v>0</v>
      </c>
      <c r="I16" s="395">
        <v>0</v>
      </c>
      <c r="J16" s="395">
        <v>311806.48101049999</v>
      </c>
    </row>
    <row r="17" spans="3:12">
      <c r="C17" s="390"/>
      <c r="D17" s="391"/>
      <c r="E17" s="396"/>
      <c r="F17" s="396"/>
      <c r="G17" s="396"/>
      <c r="H17" s="396"/>
      <c r="I17" s="396"/>
      <c r="J17" s="396"/>
    </row>
    <row r="18" spans="3:12">
      <c r="D18" s="392"/>
    </row>
    <row r="19" spans="3:12" ht="10.5">
      <c r="C19" s="394" t="s">
        <v>1580</v>
      </c>
      <c r="D19" s="394"/>
      <c r="E19" s="394"/>
      <c r="F19" s="394"/>
      <c r="G19" s="394"/>
      <c r="H19" s="394"/>
      <c r="I19" s="394"/>
      <c r="J19" s="394"/>
      <c r="K19" s="394"/>
      <c r="L19" s="87" t="s">
        <v>1686</v>
      </c>
    </row>
    <row r="20" spans="3:12" ht="10.5">
      <c r="C20" s="61"/>
      <c r="D20" s="61"/>
      <c r="E20" s="61"/>
      <c r="F20" s="61"/>
      <c r="G20" s="61"/>
      <c r="H20" s="61"/>
      <c r="I20" s="61"/>
    </row>
    <row r="21" spans="3:12" ht="10.5">
      <c r="C21" s="1150" t="s">
        <v>1871</v>
      </c>
      <c r="D21" s="1151"/>
      <c r="E21" s="1154" t="s">
        <v>1568</v>
      </c>
      <c r="F21" s="1154"/>
      <c r="G21" s="1154"/>
      <c r="H21" s="1154"/>
      <c r="I21" s="1154"/>
      <c r="J21" s="1155" t="s">
        <v>125</v>
      </c>
    </row>
    <row r="22" spans="3:12" ht="10.5">
      <c r="C22" s="1152"/>
      <c r="D22" s="1080"/>
      <c r="E22" s="385">
        <v>1</v>
      </c>
      <c r="F22" s="385">
        <v>2</v>
      </c>
      <c r="G22" s="385">
        <v>3</v>
      </c>
      <c r="H22" s="385">
        <v>4</v>
      </c>
      <c r="I22" s="385">
        <v>5</v>
      </c>
      <c r="J22" s="1156"/>
    </row>
    <row r="23" spans="3:12" ht="10.5">
      <c r="C23" s="1153"/>
      <c r="D23" s="1082"/>
      <c r="E23" s="386" t="s">
        <v>1569</v>
      </c>
      <c r="F23" s="385"/>
      <c r="G23" s="385"/>
      <c r="H23" s="385"/>
      <c r="I23" s="386" t="s">
        <v>1570</v>
      </c>
      <c r="J23" s="1157"/>
    </row>
    <row r="24" spans="3:12" ht="10.5">
      <c r="C24" s="386">
        <v>1</v>
      </c>
      <c r="D24" s="185" t="s">
        <v>1872</v>
      </c>
      <c r="E24" s="388" t="s">
        <v>381</v>
      </c>
      <c r="F24" s="388" t="s">
        <v>1588</v>
      </c>
      <c r="G24" s="388" t="s">
        <v>1585</v>
      </c>
      <c r="H24" s="388" t="s">
        <v>1586</v>
      </c>
      <c r="I24" s="388" t="s">
        <v>1587</v>
      </c>
      <c r="J24" s="389"/>
    </row>
    <row r="25" spans="3:12">
      <c r="C25" s="393">
        <v>2</v>
      </c>
      <c r="D25" s="393" t="s">
        <v>1537</v>
      </c>
      <c r="E25" s="393"/>
      <c r="F25" s="393"/>
      <c r="G25" s="393"/>
      <c r="H25" s="393"/>
      <c r="I25" s="393"/>
      <c r="J25" s="393"/>
    </row>
    <row r="26" spans="3:12">
      <c r="C26" s="393">
        <v>3</v>
      </c>
      <c r="D26" s="393" t="s">
        <v>1537</v>
      </c>
      <c r="E26" s="393"/>
      <c r="F26" s="393"/>
      <c r="G26" s="393"/>
      <c r="H26" s="393"/>
      <c r="I26" s="393"/>
      <c r="J26" s="393"/>
    </row>
    <row r="27" spans="3:12">
      <c r="C27" s="393">
        <v>4</v>
      </c>
      <c r="D27" s="393" t="s">
        <v>1537</v>
      </c>
      <c r="E27" s="393"/>
      <c r="F27" s="393"/>
      <c r="G27" s="393"/>
      <c r="H27" s="393"/>
      <c r="I27" s="393"/>
      <c r="J27" s="393"/>
    </row>
    <row r="28" spans="3:12">
      <c r="C28" s="386">
        <v>5</v>
      </c>
      <c r="D28" s="185" t="s">
        <v>1581</v>
      </c>
      <c r="E28" s="395">
        <v>311806.48101049999</v>
      </c>
      <c r="F28" s="395">
        <v>12748.604221</v>
      </c>
      <c r="G28" s="395">
        <v>41599.780129999999</v>
      </c>
      <c r="H28" s="395">
        <v>189605.259066</v>
      </c>
      <c r="I28" s="395">
        <v>40517.981338999998</v>
      </c>
      <c r="J28" s="395">
        <v>596278.1057665</v>
      </c>
    </row>
    <row r="29" spans="3:12">
      <c r="C29" s="386">
        <v>6</v>
      </c>
      <c r="D29" s="185" t="s">
        <v>1575</v>
      </c>
      <c r="E29" s="395">
        <v>0</v>
      </c>
      <c r="F29" s="395">
        <v>0</v>
      </c>
      <c r="G29" s="395">
        <v>0</v>
      </c>
      <c r="H29" s="395">
        <v>0</v>
      </c>
      <c r="I29" s="395">
        <v>0</v>
      </c>
      <c r="J29" s="395">
        <v>0</v>
      </c>
    </row>
    <row r="30" spans="3:12">
      <c r="C30" s="386">
        <v>7</v>
      </c>
      <c r="D30" s="185" t="s">
        <v>1576</v>
      </c>
      <c r="E30" s="395">
        <v>0</v>
      </c>
      <c r="F30" s="395">
        <v>0</v>
      </c>
      <c r="G30" s="395">
        <v>2365.41473</v>
      </c>
      <c r="H30" s="395">
        <v>146039.362739</v>
      </c>
      <c r="I30" s="395">
        <v>40517.981338999998</v>
      </c>
      <c r="J30" s="395">
        <v>188922.75880800001</v>
      </c>
    </row>
    <row r="31" spans="3:12">
      <c r="C31" s="386">
        <v>8</v>
      </c>
      <c r="D31" s="185" t="s">
        <v>1577</v>
      </c>
      <c r="E31" s="395">
        <v>0</v>
      </c>
      <c r="F31" s="395">
        <v>0</v>
      </c>
      <c r="G31" s="395">
        <v>39256.241819999996</v>
      </c>
      <c r="H31" s="395">
        <v>43565.896327000002</v>
      </c>
      <c r="I31" s="395">
        <v>0</v>
      </c>
      <c r="J31" s="395">
        <v>82822.138147000005</v>
      </c>
    </row>
    <row r="32" spans="3:12">
      <c r="C32" s="386">
        <v>9</v>
      </c>
      <c r="D32" s="185" t="s">
        <v>1578</v>
      </c>
      <c r="E32" s="395">
        <v>0</v>
      </c>
      <c r="F32" s="395">
        <v>12748.604221</v>
      </c>
      <c r="G32" s="395">
        <v>0</v>
      </c>
      <c r="H32" s="395">
        <v>0</v>
      </c>
      <c r="I32" s="395">
        <v>0</v>
      </c>
      <c r="J32" s="395">
        <v>12748.604221</v>
      </c>
    </row>
    <row r="33" spans="3:10">
      <c r="C33" s="386">
        <v>10</v>
      </c>
      <c r="D33" s="185" t="s">
        <v>1579</v>
      </c>
      <c r="E33" s="395">
        <v>311806.48101049999</v>
      </c>
      <c r="F33" s="395">
        <v>0</v>
      </c>
      <c r="G33" s="395">
        <v>0</v>
      </c>
      <c r="H33" s="395">
        <v>0</v>
      </c>
      <c r="I33" s="395">
        <v>0</v>
      </c>
      <c r="J33" s="395">
        <v>311806.48101049999</v>
      </c>
    </row>
  </sheetData>
  <mergeCells count="6">
    <mergeCell ref="C4:D6"/>
    <mergeCell ref="E4:I4"/>
    <mergeCell ref="J4:J6"/>
    <mergeCell ref="C21:D23"/>
    <mergeCell ref="E21:I21"/>
    <mergeCell ref="J21:J23"/>
  </mergeCells>
  <conditionalFormatting sqref="E7:J17">
    <cfRule type="cellIs" dxfId="2" priority="6" stopIfTrue="1" operator="lessThan">
      <formula>0</formula>
    </cfRule>
  </conditionalFormatting>
  <conditionalFormatting sqref="E24:J24">
    <cfRule type="cellIs" dxfId="1" priority="3" stopIfTrue="1" operator="lessThan">
      <formula>0</formula>
    </cfRule>
  </conditionalFormatting>
  <conditionalFormatting sqref="E28:J33">
    <cfRule type="cellIs" dxfId="0" priority="1" stopIfTrue="1" operator="lessThan">
      <formula>0</formula>
    </cfRule>
  </conditionalFormatting>
  <hyperlinks>
    <hyperlink ref="L2" location="Index!A1" display="Index" xr:uid="{2D1133E8-1F54-4F39-AF74-5E65A990AB0B}"/>
    <hyperlink ref="L19" location="Index!A1" display="Index" xr:uid="{B347B427-B6C6-4EE1-9A3E-01BDB847BA89}"/>
  </hyperlinks>
  <pageMargins left="0.70866141732283472" right="0.70866141732283472" top="0.74803149606299213" bottom="0.74803149606299213" header="0.31496062992125984" footer="0.31496062992125984"/>
  <pageSetup paperSize="8" scale="63" orientation="portrait"/>
  <headerFooter>
    <oddHeader>&amp;L&amp;"Calibri"&amp;12&amp;K000000 EBA Regular Use&amp;1#_x000D_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3E53-EA1A-4491-9806-18A6D8F8857C}">
  <sheetPr>
    <tabColor theme="4"/>
    <pageSetUpPr fitToPage="1"/>
  </sheetPr>
  <dimension ref="B2:G8"/>
  <sheetViews>
    <sheetView zoomScaleNormal="100" workbookViewId="0">
      <selection activeCell="D25" sqref="D25"/>
    </sheetView>
  </sheetViews>
  <sheetFormatPr defaultColWidth="17.7265625" defaultRowHeight="10"/>
  <cols>
    <col min="1" max="1" width="1.90625" style="86" customWidth="1"/>
    <col min="2" max="2" width="22.90625" style="86" customWidth="1"/>
    <col min="3" max="3" width="5.1796875" style="86" customWidth="1"/>
    <col min="4" max="4" width="62.36328125" style="86" customWidth="1"/>
    <col min="5" max="5" width="46.36328125" style="86" bestFit="1" customWidth="1"/>
    <col min="6" max="6" width="8.26953125" style="86" customWidth="1"/>
    <col min="7" max="7" width="15" style="86" customWidth="1"/>
    <col min="8" max="16384" width="17.7265625" style="86"/>
  </cols>
  <sheetData>
    <row r="2" spans="2:7" ht="14" customHeight="1">
      <c r="B2" s="36" t="s">
        <v>5</v>
      </c>
      <c r="C2" s="88"/>
      <c r="D2" s="88"/>
      <c r="E2" s="88"/>
      <c r="F2" s="87"/>
      <c r="G2" s="87" t="s">
        <v>1686</v>
      </c>
    </row>
    <row r="4" spans="2:7">
      <c r="B4" s="77" t="s">
        <v>223</v>
      </c>
      <c r="C4" s="73" t="s">
        <v>200</v>
      </c>
      <c r="D4" s="76" t="s">
        <v>224</v>
      </c>
      <c r="E4" s="76" t="s">
        <v>1647</v>
      </c>
    </row>
    <row r="5" spans="2:7" ht="20">
      <c r="B5" s="77" t="s">
        <v>225</v>
      </c>
      <c r="C5" s="73" t="s">
        <v>203</v>
      </c>
      <c r="D5" s="76" t="s">
        <v>226</v>
      </c>
      <c r="E5" s="76" t="s">
        <v>1648</v>
      </c>
    </row>
    <row r="6" spans="2:7">
      <c r="B6" s="77" t="s">
        <v>227</v>
      </c>
      <c r="C6" s="73" t="s">
        <v>228</v>
      </c>
      <c r="D6" s="76" t="s">
        <v>229</v>
      </c>
      <c r="E6" s="76" t="s">
        <v>1648</v>
      </c>
    </row>
    <row r="7" spans="2:7" ht="20">
      <c r="B7" s="77" t="s">
        <v>230</v>
      </c>
      <c r="C7" s="73" t="s">
        <v>214</v>
      </c>
      <c r="D7" s="76" t="s">
        <v>231</v>
      </c>
      <c r="E7" s="76" t="s">
        <v>1649</v>
      </c>
    </row>
    <row r="8" spans="2:7">
      <c r="B8" s="77" t="s">
        <v>232</v>
      </c>
      <c r="C8" s="73" t="s">
        <v>216</v>
      </c>
      <c r="D8" s="76" t="s">
        <v>233</v>
      </c>
      <c r="E8" s="76" t="s">
        <v>1642</v>
      </c>
    </row>
  </sheetData>
  <conditionalFormatting sqref="D4:E8">
    <cfRule type="cellIs" dxfId="15" priority="1" stopIfTrue="1" operator="lessThan">
      <formula>0</formula>
    </cfRule>
  </conditionalFormatting>
  <hyperlinks>
    <hyperlink ref="G2" location="Index!A1" display="Index" xr:uid="{8A0827F9-B73C-42D5-93ED-D8424816B1C1}"/>
  </hyperlinks>
  <pageMargins left="0.7" right="0.7" top="0.75" bottom="0.75" header="0.3" footer="0.3"/>
  <pageSetup paperSize="9" orientation="landscape" r:id="rId1"/>
  <headerFooter>
    <oddHeader>&amp;CEN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CF391-8322-43CE-870A-8CA48DF36D63}">
  <sheetPr>
    <tabColor theme="4"/>
    <pageSetUpPr fitToPage="1"/>
  </sheetPr>
  <dimension ref="B1:K51"/>
  <sheetViews>
    <sheetView zoomScaleNormal="100" workbookViewId="0">
      <selection activeCell="E34" sqref="E34"/>
    </sheetView>
  </sheetViews>
  <sheetFormatPr defaultColWidth="9.1796875" defaultRowHeight="10"/>
  <cols>
    <col min="1" max="1" width="1.81640625" style="86" customWidth="1"/>
    <col min="2" max="2" width="50.81640625" style="86" customWidth="1"/>
    <col min="3" max="3" width="19.6328125" style="86" customWidth="1"/>
    <col min="4" max="4" width="19.26953125" style="86" customWidth="1"/>
    <col min="5" max="5" width="18.7265625" style="86" bestFit="1" customWidth="1"/>
    <col min="6" max="6" width="15.453125" style="86" customWidth="1"/>
    <col min="7" max="7" width="17" style="86" customWidth="1"/>
    <col min="8" max="8" width="19.453125" style="86" customWidth="1"/>
    <col min="9" max="9" width="25.26953125" style="86" customWidth="1"/>
    <col min="10" max="16384" width="9.1796875" style="86"/>
  </cols>
  <sheetData>
    <row r="1" spans="2:11">
      <c r="D1" s="115"/>
    </row>
    <row r="2" spans="2:11" ht="13" customHeight="1">
      <c r="B2" s="36" t="s">
        <v>234</v>
      </c>
      <c r="C2" s="88"/>
      <c r="D2" s="88"/>
      <c r="E2" s="88"/>
      <c r="F2" s="87"/>
      <c r="G2" s="88"/>
      <c r="H2" s="122"/>
      <c r="I2" s="122"/>
      <c r="J2" s="88"/>
      <c r="K2" s="87" t="s">
        <v>1686</v>
      </c>
    </row>
    <row r="5" spans="2:11">
      <c r="B5" s="856" t="s">
        <v>1871</v>
      </c>
      <c r="C5" s="850" t="s">
        <v>238</v>
      </c>
      <c r="D5" s="850" t="s">
        <v>239</v>
      </c>
      <c r="E5" s="851" t="s">
        <v>240</v>
      </c>
      <c r="F5" s="852"/>
      <c r="G5" s="852"/>
      <c r="H5" s="852"/>
      <c r="I5" s="853"/>
    </row>
    <row r="6" spans="2:11" ht="20">
      <c r="B6" s="857"/>
      <c r="C6" s="850"/>
      <c r="D6" s="850"/>
      <c r="E6" s="73" t="s">
        <v>241</v>
      </c>
      <c r="F6" s="73" t="s">
        <v>242</v>
      </c>
      <c r="G6" s="73" t="s">
        <v>243</v>
      </c>
      <c r="H6" s="73" t="s">
        <v>244</v>
      </c>
      <c r="I6" s="73" t="s">
        <v>245</v>
      </c>
    </row>
    <row r="7" spans="2:11" ht="10.5">
      <c r="B7" s="121" t="s">
        <v>1818</v>
      </c>
      <c r="C7" s="457"/>
      <c r="D7" s="458"/>
      <c r="E7" s="458"/>
      <c r="F7" s="458"/>
      <c r="G7" s="458"/>
      <c r="H7" s="458"/>
      <c r="I7" s="458"/>
    </row>
    <row r="8" spans="2:11">
      <c r="B8" s="77" t="s">
        <v>1596</v>
      </c>
      <c r="C8" s="459">
        <v>125527</v>
      </c>
      <c r="D8" s="459">
        <v>125527</v>
      </c>
      <c r="E8" s="459">
        <v>125525</v>
      </c>
      <c r="F8" s="459">
        <v>2</v>
      </c>
      <c r="G8" s="459">
        <v>0</v>
      </c>
      <c r="H8" s="459">
        <v>0</v>
      </c>
      <c r="I8" s="459">
        <v>0</v>
      </c>
    </row>
    <row r="9" spans="2:11">
      <c r="B9" s="77" t="s">
        <v>1597</v>
      </c>
      <c r="C9" s="459">
        <v>193260</v>
      </c>
      <c r="D9" s="459">
        <v>162454.17555699998</v>
      </c>
      <c r="E9" s="459">
        <v>151442.53137899999</v>
      </c>
      <c r="F9" s="459">
        <v>0</v>
      </c>
      <c r="G9" s="459">
        <v>0</v>
      </c>
      <c r="H9" s="459">
        <v>11011.644178</v>
      </c>
      <c r="I9" s="459">
        <v>0</v>
      </c>
    </row>
    <row r="10" spans="2:11">
      <c r="B10" s="77" t="s">
        <v>1598</v>
      </c>
      <c r="C10" s="459">
        <v>30554</v>
      </c>
      <c r="D10" s="459">
        <v>16327.822219</v>
      </c>
      <c r="E10" s="459">
        <v>8056.1896699999998</v>
      </c>
      <c r="F10" s="459">
        <v>0</v>
      </c>
      <c r="G10" s="459">
        <v>0</v>
      </c>
      <c r="H10" s="459">
        <v>8271.6325489999999</v>
      </c>
      <c r="I10" s="459">
        <v>0</v>
      </c>
    </row>
    <row r="11" spans="2:11">
      <c r="B11" s="77" t="s">
        <v>1599</v>
      </c>
      <c r="C11" s="459">
        <v>5393</v>
      </c>
      <c r="D11" s="459">
        <v>5393</v>
      </c>
      <c r="E11" s="459">
        <v>0</v>
      </c>
      <c r="F11" s="459">
        <v>5393</v>
      </c>
      <c r="G11" s="459">
        <v>0</v>
      </c>
      <c r="H11" s="459">
        <v>0</v>
      </c>
      <c r="I11" s="459">
        <v>0</v>
      </c>
    </row>
    <row r="12" spans="2:11">
      <c r="B12" s="77" t="s">
        <v>1600</v>
      </c>
      <c r="C12" s="459">
        <v>41084</v>
      </c>
      <c r="D12" s="459">
        <v>40305</v>
      </c>
      <c r="E12" s="459">
        <v>39457</v>
      </c>
      <c r="F12" s="459">
        <v>848</v>
      </c>
      <c r="G12" s="459">
        <v>0</v>
      </c>
      <c r="H12" s="459">
        <v>0</v>
      </c>
      <c r="I12" s="459">
        <v>0</v>
      </c>
    </row>
    <row r="13" spans="2:11">
      <c r="B13" s="77" t="s">
        <v>1680</v>
      </c>
      <c r="C13" s="459">
        <v>1884305</v>
      </c>
      <c r="D13" s="459">
        <v>1884305</v>
      </c>
      <c r="E13" s="459">
        <v>1866045</v>
      </c>
      <c r="F13" s="459">
        <v>18260</v>
      </c>
      <c r="G13" s="459">
        <v>0</v>
      </c>
      <c r="H13" s="459">
        <v>0</v>
      </c>
      <c r="I13" s="459">
        <v>0</v>
      </c>
    </row>
    <row r="14" spans="2:11">
      <c r="B14" s="77" t="s">
        <v>1681</v>
      </c>
      <c r="C14" s="459">
        <v>1211</v>
      </c>
      <c r="D14" s="459">
        <v>23439.020614000001</v>
      </c>
      <c r="E14" s="459">
        <v>23439.020614000001</v>
      </c>
      <c r="F14" s="459"/>
      <c r="G14" s="459">
        <v>0</v>
      </c>
      <c r="H14" s="459">
        <v>0</v>
      </c>
      <c r="I14" s="459">
        <v>0</v>
      </c>
    </row>
    <row r="15" spans="2:11">
      <c r="B15" s="77" t="s">
        <v>1682</v>
      </c>
      <c r="C15" s="459">
        <v>14667</v>
      </c>
      <c r="D15" s="459">
        <v>14667</v>
      </c>
      <c r="E15" s="459">
        <v>14667</v>
      </c>
      <c r="F15" s="459"/>
      <c r="G15" s="459">
        <v>0</v>
      </c>
      <c r="H15" s="459">
        <v>0</v>
      </c>
      <c r="I15" s="459">
        <v>0</v>
      </c>
    </row>
    <row r="16" spans="2:11">
      <c r="B16" s="77" t="s">
        <v>1604</v>
      </c>
      <c r="C16" s="459">
        <v>15387</v>
      </c>
      <c r="D16" s="459">
        <v>15387</v>
      </c>
      <c r="E16" s="459">
        <v>6290.6827720000001</v>
      </c>
      <c r="F16" s="459">
        <v>0</v>
      </c>
      <c r="G16" s="459">
        <v>0</v>
      </c>
      <c r="H16" s="459">
        <v>0</v>
      </c>
      <c r="I16" s="459">
        <v>9096.3172279999999</v>
      </c>
    </row>
    <row r="17" spans="2:9">
      <c r="B17" s="77" t="s">
        <v>1213</v>
      </c>
      <c r="C17" s="459">
        <v>12026</v>
      </c>
      <c r="D17" s="459">
        <v>4661.7130059999981</v>
      </c>
      <c r="E17" s="459">
        <v>4661.7130059999981</v>
      </c>
      <c r="F17" s="459">
        <v>0</v>
      </c>
      <c r="G17" s="459">
        <v>0</v>
      </c>
      <c r="H17" s="459">
        <v>0</v>
      </c>
      <c r="I17" s="459">
        <v>0</v>
      </c>
    </row>
    <row r="18" spans="2:9">
      <c r="B18" s="77" t="s">
        <v>1606</v>
      </c>
      <c r="C18" s="459">
        <v>1525</v>
      </c>
      <c r="D18" s="459">
        <v>1525</v>
      </c>
      <c r="E18" s="459">
        <v>1525</v>
      </c>
      <c r="F18" s="459">
        <v>0</v>
      </c>
      <c r="G18" s="459">
        <v>0</v>
      </c>
      <c r="H18" s="459">
        <v>0</v>
      </c>
      <c r="I18" s="459">
        <v>0</v>
      </c>
    </row>
    <row r="19" spans="2:9" ht="10.5">
      <c r="B19" s="118" t="s">
        <v>246</v>
      </c>
      <c r="C19" s="460">
        <v>2324939</v>
      </c>
      <c r="D19" s="460">
        <v>2293991.7313959999</v>
      </c>
      <c r="E19" s="460">
        <v>2241109.137441</v>
      </c>
      <c r="F19" s="460">
        <v>24503</v>
      </c>
      <c r="G19" s="460">
        <v>0</v>
      </c>
      <c r="H19" s="460">
        <v>19283.276727</v>
      </c>
      <c r="I19" s="460">
        <v>9096.3172279999999</v>
      </c>
    </row>
    <row r="20" spans="2:9">
      <c r="B20" s="77"/>
      <c r="C20" s="461"/>
      <c r="D20" s="461"/>
      <c r="E20" s="461"/>
      <c r="F20" s="461"/>
      <c r="G20" s="461"/>
      <c r="H20" s="461"/>
      <c r="I20" s="461"/>
    </row>
    <row r="21" spans="2:9" ht="10.5">
      <c r="B21" s="121" t="s">
        <v>1819</v>
      </c>
      <c r="C21" s="457"/>
      <c r="D21" s="458"/>
      <c r="E21" s="458"/>
      <c r="F21" s="458"/>
      <c r="G21" s="458"/>
      <c r="H21" s="458"/>
      <c r="I21" s="458"/>
    </row>
    <row r="22" spans="2:9">
      <c r="B22" s="77" t="s">
        <v>1607</v>
      </c>
      <c r="C22" s="459">
        <v>20272</v>
      </c>
      <c r="D22" s="459">
        <v>20272</v>
      </c>
      <c r="E22" s="459">
        <v>0</v>
      </c>
      <c r="F22" s="459">
        <v>3670</v>
      </c>
      <c r="G22" s="459">
        <v>0</v>
      </c>
      <c r="H22" s="459">
        <v>0</v>
      </c>
      <c r="I22" s="459">
        <v>16602</v>
      </c>
    </row>
    <row r="23" spans="2:9">
      <c r="B23" s="77" t="s">
        <v>1608</v>
      </c>
      <c r="C23" s="459">
        <v>1249306</v>
      </c>
      <c r="D23" s="459">
        <v>1249306</v>
      </c>
      <c r="E23" s="459">
        <v>0</v>
      </c>
      <c r="F23" s="459">
        <v>3908</v>
      </c>
      <c r="G23" s="459">
        <v>0</v>
      </c>
      <c r="H23" s="459">
        <v>0</v>
      </c>
      <c r="I23" s="459">
        <v>1245398</v>
      </c>
    </row>
    <row r="24" spans="2:9">
      <c r="B24" s="77" t="s">
        <v>1609</v>
      </c>
      <c r="C24" s="459">
        <v>7164</v>
      </c>
      <c r="D24" s="459">
        <v>7164</v>
      </c>
      <c r="E24" s="459">
        <v>0</v>
      </c>
      <c r="F24" s="459">
        <v>2048</v>
      </c>
      <c r="G24" s="459">
        <v>0</v>
      </c>
      <c r="H24" s="459">
        <v>0</v>
      </c>
      <c r="I24" s="459">
        <v>5116</v>
      </c>
    </row>
    <row r="25" spans="2:9">
      <c r="B25" s="77" t="s">
        <v>1610</v>
      </c>
      <c r="C25" s="459">
        <v>577268</v>
      </c>
      <c r="D25" s="459">
        <v>580245</v>
      </c>
      <c r="E25" s="459">
        <v>0</v>
      </c>
      <c r="F25" s="459">
        <v>0</v>
      </c>
      <c r="G25" s="459">
        <v>0</v>
      </c>
      <c r="H25" s="459">
        <v>0</v>
      </c>
      <c r="I25" s="459">
        <v>580245</v>
      </c>
    </row>
    <row r="26" spans="2:9">
      <c r="B26" s="77" t="s">
        <v>1611</v>
      </c>
      <c r="C26" s="459">
        <v>17685</v>
      </c>
      <c r="D26" s="459">
        <v>16755</v>
      </c>
      <c r="E26" s="459">
        <v>0</v>
      </c>
      <c r="F26" s="459">
        <v>0</v>
      </c>
      <c r="G26" s="459">
        <v>0</v>
      </c>
      <c r="H26" s="459">
        <v>0</v>
      </c>
      <c r="I26" s="459">
        <v>16755</v>
      </c>
    </row>
    <row r="27" spans="2:9">
      <c r="B27" s="77" t="s">
        <v>1776</v>
      </c>
      <c r="C27" s="459">
        <v>26099</v>
      </c>
      <c r="D27" s="459">
        <v>0</v>
      </c>
      <c r="E27" s="459">
        <v>0</v>
      </c>
      <c r="F27" s="459">
        <v>0</v>
      </c>
      <c r="G27" s="459">
        <v>0</v>
      </c>
      <c r="H27" s="459">
        <v>0</v>
      </c>
      <c r="I27" s="459">
        <v>0</v>
      </c>
    </row>
    <row r="28" spans="2:9">
      <c r="B28" s="77" t="s">
        <v>1683</v>
      </c>
      <c r="C28" s="459">
        <v>29024</v>
      </c>
      <c r="D28" s="459">
        <v>27560</v>
      </c>
      <c r="E28" s="459">
        <v>0</v>
      </c>
      <c r="F28" s="459">
        <v>0</v>
      </c>
      <c r="G28" s="459">
        <v>0</v>
      </c>
      <c r="H28" s="459">
        <v>0</v>
      </c>
      <c r="I28" s="459">
        <v>27560</v>
      </c>
    </row>
    <row r="29" spans="2:9">
      <c r="B29" s="77" t="s">
        <v>1614</v>
      </c>
      <c r="C29" s="459">
        <v>54348</v>
      </c>
      <c r="D29" s="459">
        <v>54348</v>
      </c>
      <c r="E29" s="459">
        <v>0</v>
      </c>
      <c r="F29" s="459">
        <v>0</v>
      </c>
      <c r="G29" s="459">
        <v>0</v>
      </c>
      <c r="H29" s="459">
        <v>0</v>
      </c>
      <c r="I29" s="459">
        <v>54348</v>
      </c>
    </row>
    <row r="30" spans="2:9" ht="10.5">
      <c r="B30" s="118" t="s">
        <v>248</v>
      </c>
      <c r="C30" s="460">
        <v>1981166</v>
      </c>
      <c r="D30" s="460">
        <v>1955650</v>
      </c>
      <c r="E30" s="460">
        <v>0</v>
      </c>
      <c r="F30" s="460">
        <v>9626</v>
      </c>
      <c r="G30" s="460">
        <v>0</v>
      </c>
      <c r="H30" s="460">
        <v>0</v>
      </c>
      <c r="I30" s="460">
        <v>1946024</v>
      </c>
    </row>
    <row r="31" spans="2:9" ht="18" customHeight="1">
      <c r="B31" s="854"/>
      <c r="C31" s="854"/>
    </row>
    <row r="32" spans="2:9" ht="18" customHeight="1">
      <c r="B32" s="854"/>
      <c r="C32" s="854"/>
    </row>
    <row r="33" spans="2:5" ht="18" customHeight="1">
      <c r="B33" s="849"/>
      <c r="C33" s="849"/>
    </row>
    <row r="34" spans="2:5" ht="18" customHeight="1">
      <c r="B34" s="854"/>
      <c r="C34" s="854"/>
    </row>
    <row r="35" spans="2:5" ht="18" customHeight="1">
      <c r="B35" s="855"/>
      <c r="C35" s="855"/>
    </row>
    <row r="36" spans="2:5" ht="18" customHeight="1">
      <c r="B36" s="855"/>
      <c r="C36" s="855"/>
      <c r="D36" s="120"/>
      <c r="E36" s="120"/>
    </row>
    <row r="37" spans="2:5" ht="18" customHeight="1">
      <c r="B37" s="849"/>
      <c r="C37" s="849"/>
    </row>
    <row r="38" spans="2:5" ht="18" customHeight="1">
      <c r="B38" s="849"/>
      <c r="C38" s="849"/>
      <c r="E38" s="120">
        <f>E37-E36</f>
        <v>0</v>
      </c>
    </row>
    <row r="39" spans="2:5" ht="18" customHeight="1">
      <c r="B39" s="849"/>
      <c r="C39" s="849"/>
    </row>
    <row r="40" spans="2:5" ht="18" customHeight="1">
      <c r="B40" s="849"/>
      <c r="C40" s="849"/>
    </row>
    <row r="41" spans="2:5" ht="18" customHeight="1">
      <c r="B41" s="849"/>
      <c r="C41" s="849"/>
    </row>
    <row r="42" spans="2:5" ht="18" customHeight="1">
      <c r="B42" s="849"/>
      <c r="C42" s="849"/>
    </row>
    <row r="43" spans="2:5" ht="18" customHeight="1">
      <c r="B43" s="849"/>
      <c r="C43" s="849"/>
    </row>
    <row r="44" spans="2:5" ht="18" customHeight="1">
      <c r="B44" s="849"/>
      <c r="C44" s="849"/>
    </row>
    <row r="45" spans="2:5" ht="18" customHeight="1">
      <c r="B45" s="849"/>
      <c r="C45" s="849"/>
    </row>
    <row r="46" spans="2:5" ht="18" customHeight="1">
      <c r="B46" s="854"/>
      <c r="C46" s="854"/>
    </row>
    <row r="47" spans="2:5" ht="18" customHeight="1">
      <c r="B47" s="849"/>
      <c r="C47" s="849"/>
    </row>
    <row r="48" spans="2:5">
      <c r="B48" s="849"/>
      <c r="C48" s="849"/>
    </row>
    <row r="49" spans="2:3">
      <c r="B49" s="849"/>
      <c r="C49" s="849"/>
    </row>
    <row r="50" spans="2:3">
      <c r="B50" s="849"/>
      <c r="C50" s="849"/>
    </row>
    <row r="51" spans="2:3">
      <c r="B51" s="849"/>
      <c r="C51" s="849"/>
    </row>
  </sheetData>
  <mergeCells count="25">
    <mergeCell ref="B51:C51"/>
    <mergeCell ref="B40:C40"/>
    <mergeCell ref="B41:C41"/>
    <mergeCell ref="B42:C42"/>
    <mergeCell ref="B43:C43"/>
    <mergeCell ref="B44:C44"/>
    <mergeCell ref="B45:C45"/>
    <mergeCell ref="B46:C46"/>
    <mergeCell ref="B47:C47"/>
    <mergeCell ref="B48:C48"/>
    <mergeCell ref="B49:C49"/>
    <mergeCell ref="B50:C50"/>
    <mergeCell ref="B39:C39"/>
    <mergeCell ref="C5:C6"/>
    <mergeCell ref="D5:D6"/>
    <mergeCell ref="E5:I5"/>
    <mergeCell ref="B31:C31"/>
    <mergeCell ref="B32:C32"/>
    <mergeCell ref="B33:C33"/>
    <mergeCell ref="B34:C34"/>
    <mergeCell ref="B35:C35"/>
    <mergeCell ref="B36:C36"/>
    <mergeCell ref="B37:C37"/>
    <mergeCell ref="B38:C38"/>
    <mergeCell ref="B5:B6"/>
  </mergeCells>
  <hyperlinks>
    <hyperlink ref="K2" location="Index!A1" display="Index" xr:uid="{4AB5B35B-79C2-4748-BF47-A296F9041CD4}"/>
  </hyperlinks>
  <pageMargins left="0.7" right="0.7" top="0.75" bottom="0.75" header="0.3" footer="0.3"/>
  <pageSetup paperSize="9" scale="56" orientation="landscape" r:id="rId1"/>
  <headerFooter>
    <oddHeader>&amp;CEN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141530D305A0D4D83242E06BF8C4D8B" ma:contentTypeVersion="4" ma:contentTypeDescription="Create a new document." ma:contentTypeScope="" ma:versionID="585c49c27489a4fb113b671e0198dff2">
  <xsd:schema xmlns:xsd="http://www.w3.org/2001/XMLSchema" xmlns:xs="http://www.w3.org/2001/XMLSchema" xmlns:p="http://schemas.microsoft.com/office/2006/metadata/properties" xmlns:ns2="e6c44287-935c-41af-b1a9-d369292038e2" targetNamespace="http://schemas.microsoft.com/office/2006/metadata/properties" ma:root="true" ma:fieldsID="06298a2d44a66649d308650dac4ff50c" ns2:_="">
    <xsd:import namespace="e6c44287-935c-41af-b1a9-d369292038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c44287-935c-41af-b1a9-d369292038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93643A-F54E-41BA-BA4C-E780635E1E69}">
  <ds:schemaRefs>
    <ds:schemaRef ds:uri="http://schemas.microsoft.com/sharepoint/v3/contenttype/forms"/>
  </ds:schemaRefs>
</ds:datastoreItem>
</file>

<file path=customXml/itemProps2.xml><?xml version="1.0" encoding="utf-8"?>
<ds:datastoreItem xmlns:ds="http://schemas.openxmlformats.org/officeDocument/2006/customXml" ds:itemID="{B6882C90-9311-47FF-A137-6AC48D915255}">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e6c44287-935c-41af-b1a9-d369292038e2"/>
    <ds:schemaRef ds:uri="http://www.w3.org/XML/1998/namespace"/>
  </ds:schemaRefs>
</ds:datastoreItem>
</file>

<file path=customXml/itemProps3.xml><?xml version="1.0" encoding="utf-8"?>
<ds:datastoreItem xmlns:ds="http://schemas.openxmlformats.org/officeDocument/2006/customXml" ds:itemID="{8BA296FC-13EC-4822-AE12-6F00C090B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c44287-935c-41af-b1a9-d369292038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 id="{b5a557a9-d33f-45fc-8702-bd30e13d4bc2}" enabled="1" method="Standard" siteId="{e980f006-ff80-46cf-9594-c6dbc7fd0fc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13</vt:i4>
      </vt:variant>
    </vt:vector>
  </HeadingPairs>
  <TitlesOfParts>
    <vt:vector size="92" baseType="lpstr">
      <vt:lpstr>Disclaimer</vt:lpstr>
      <vt:lpstr>Index</vt:lpstr>
      <vt:lpstr>OV1</vt:lpstr>
      <vt:lpstr>KM1</vt:lpstr>
      <vt:lpstr>INS1</vt:lpstr>
      <vt:lpstr>OVC</vt:lpstr>
      <vt:lpstr>OVA</vt:lpstr>
      <vt:lpstr>OVB</vt:lpstr>
      <vt:lpstr>LI1 </vt:lpstr>
      <vt:lpstr>LI2</vt:lpstr>
      <vt:lpstr>LI3</vt:lpstr>
      <vt:lpstr>LIA</vt:lpstr>
      <vt:lpstr>LIB</vt:lpstr>
      <vt:lpstr>CC1</vt:lpstr>
      <vt:lpstr>CC2</vt:lpstr>
      <vt:lpstr>CCA</vt:lpstr>
      <vt:lpstr>CCyB1</vt:lpstr>
      <vt:lpstr>CCyB2</vt:lpstr>
      <vt:lpstr>LR1</vt:lpstr>
      <vt:lpstr>LR2</vt:lpstr>
      <vt:lpstr>LR3</vt:lpstr>
      <vt:lpstr>LRA</vt:lpstr>
      <vt:lpstr>LIQA</vt:lpstr>
      <vt:lpstr>LIQ1</vt:lpstr>
      <vt:lpstr>LIQB</vt:lpstr>
      <vt:lpstr>LIQ2</vt:lpstr>
      <vt:lpstr>CRA</vt:lpstr>
      <vt:lpstr>CRB</vt:lpstr>
      <vt:lpstr>CR1</vt:lpstr>
      <vt:lpstr>CR1-A</vt:lpstr>
      <vt:lpstr>CR2</vt:lpstr>
      <vt:lpstr>CQ1</vt:lpstr>
      <vt:lpstr>CQ3</vt:lpstr>
      <vt:lpstr>CQ5</vt:lpstr>
      <vt:lpstr>CQ7</vt:lpstr>
      <vt:lpstr>CRC</vt:lpstr>
      <vt:lpstr>CR3</vt:lpstr>
      <vt:lpstr>CRD</vt:lpstr>
      <vt:lpstr>CR4</vt:lpstr>
      <vt:lpstr>CR5</vt:lpstr>
      <vt:lpstr>CCRA</vt:lpstr>
      <vt:lpstr>CCR1</vt:lpstr>
      <vt:lpstr>CCR3</vt:lpstr>
      <vt:lpstr>CCR5</vt:lpstr>
      <vt:lpstr>CCR6</vt:lpstr>
      <vt:lpstr>MRA</vt:lpstr>
      <vt:lpstr>MR1</vt:lpstr>
      <vt:lpstr>CVAA</vt:lpstr>
      <vt:lpstr>CVA1</vt:lpstr>
      <vt:lpstr>ORA</vt:lpstr>
      <vt:lpstr>OR1</vt:lpstr>
      <vt:lpstr>OR2</vt:lpstr>
      <vt:lpstr>OR3</vt:lpstr>
      <vt:lpstr>IRRBBA</vt:lpstr>
      <vt:lpstr>IRRBB1</vt:lpstr>
      <vt:lpstr>REMA</vt:lpstr>
      <vt:lpstr>REM1</vt:lpstr>
      <vt:lpstr>REM2</vt:lpstr>
      <vt:lpstr>REM5</vt:lpstr>
      <vt:lpstr>AE1</vt:lpstr>
      <vt:lpstr>AE2</vt:lpstr>
      <vt:lpstr>AE3</vt:lpstr>
      <vt:lpstr>AE4</vt:lpstr>
      <vt:lpstr>ESGA</vt:lpstr>
      <vt:lpstr>ESGB</vt:lpstr>
      <vt:lpstr>ESGC</vt:lpstr>
      <vt:lpstr>ESG1</vt:lpstr>
      <vt:lpstr>ESG2</vt:lpstr>
      <vt:lpstr>ESG3</vt:lpstr>
      <vt:lpstr>ESG4</vt:lpstr>
      <vt:lpstr>ESG5</vt:lpstr>
      <vt:lpstr>ESG6</vt:lpstr>
      <vt:lpstr>ESG7</vt:lpstr>
      <vt:lpstr>ESG8</vt:lpstr>
      <vt:lpstr>ESG9</vt:lpstr>
      <vt:lpstr>ESG10</vt:lpstr>
      <vt:lpstr>KM2</vt:lpstr>
      <vt:lpstr>TLAC 1</vt:lpstr>
      <vt:lpstr>TLAC3</vt:lpstr>
      <vt:lpstr>'CC1'!Print_Area</vt:lpstr>
      <vt:lpstr>CCRA!Print_Area</vt:lpstr>
      <vt:lpstr>'CR3'!Print_Area</vt:lpstr>
      <vt:lpstr>IRRBB1!Print_Area</vt:lpstr>
      <vt:lpstr>'KM1'!Print_Area</vt:lpstr>
      <vt:lpstr>'KM2'!Print_Area</vt:lpstr>
      <vt:lpstr>'LR1'!Print_Area</vt:lpstr>
      <vt:lpstr>'LR2'!Print_Area</vt:lpstr>
      <vt:lpstr>'LR3'!Print_Area</vt:lpstr>
      <vt:lpstr>LRA!Print_Area</vt:lpstr>
      <vt:lpstr>'TLAC 1'!Print_Area</vt:lpstr>
      <vt:lpstr>TLAC3!Print_Area</vt:lpstr>
      <vt:lpstr>'CC1'!Print_Titles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2023-12-07T11:07:02Z</dcterms:created>
  <dcterms:modified xsi:type="dcterms:W3CDTF">2026-01-29T13:34:43Z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0x0101007141530D305A0D4D83242E06BF8C4D8B</vt:lpwstr>
  </property>
  <property fmtid="{D5CDD505-2E9C-101B-9397-08002B2CF9AE}" pid="3" name="MSIP_Label_6bd9ddd1-4d20-43f6-abfa-fc3c07406f94_Enabled">
    <vt:lpwstr>true</vt:lpwstr>
  </property>
  <property fmtid="{D5CDD505-2E9C-101B-9397-08002B2CF9AE}" pid="4" name="MSIP_Label_6bd9ddd1-4d20-43f6-abfa-fc3c07406f94_SetDate">
    <vt:lpwstr>2024-08-05T07:54:33Z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92d4bddb-2fb9-4f22-adc8-24a82cc16ebc</vt:lpwstr>
  </property>
  <property fmtid="{D5CDD505-2E9C-101B-9397-08002B2CF9AE}" pid="9" name="MSIP_Label_6bd9ddd1-4d20-43f6-abfa-fc3c07406f94_ContentBits">
    <vt:lpwstr>0</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