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filterPrivacy="1" codeName="ThisWorkbook"/>
  <xr:revisionPtr revIDLastSave="0" documentId="13_ncr:1_{F0C7B383-7C9B-43A8-B4A1-CFB20804ED56}" xr6:coauthVersionLast="47" xr6:coauthVersionMax="47" xr10:uidLastSave="{00000000-0000-0000-0000-000000000000}"/>
  <bookViews>
    <workbookView xWindow="-30828" yWindow="-3060" windowWidth="30936" windowHeight="16776" tabRatio="780" firstSheet="13" activeTab="13" xr2:uid="{00000000-000D-0000-FFFF-FFFF00000000}"/>
  </bookViews>
  <sheets>
    <sheet name="Disclaimer" sheetId="122" r:id="rId1"/>
    <sheet name="Index" sheetId="7" r:id="rId2"/>
    <sheet name="OV1" sheetId="1" r:id="rId3"/>
    <sheet name="KM1" sheetId="2" r:id="rId4"/>
    <sheet name="INS1" sheetId="3" r:id="rId5"/>
    <sheet name="OVC" sheetId="6" r:id="rId6"/>
    <sheet name="OVA" sheetId="13" r:id="rId7"/>
    <sheet name="OVB" sheetId="14" r:id="rId8"/>
    <sheet name="LI1 " sheetId="15" r:id="rId9"/>
    <sheet name="LI2" sheetId="16" r:id="rId10"/>
    <sheet name="LI3" sheetId="18" r:id="rId11"/>
    <sheet name="LIA" sheetId="19" r:id="rId12"/>
    <sheet name="LIB" sheetId="20" r:id="rId13"/>
    <sheet name="CC1" sheetId="22" r:id="rId14"/>
    <sheet name="CC2" sheetId="23" r:id="rId15"/>
    <sheet name="CCA" sheetId="24" r:id="rId16"/>
    <sheet name="CCyB1" sheetId="25" r:id="rId17"/>
    <sheet name="CCyB2" sheetId="26" r:id="rId18"/>
    <sheet name="LR1" sheetId="27" r:id="rId19"/>
    <sheet name="LR2" sheetId="28" r:id="rId20"/>
    <sheet name="LR3" sheetId="29" r:id="rId21"/>
    <sheet name="LRA" sheetId="30" r:id="rId22"/>
    <sheet name="LIQA" sheetId="31" r:id="rId23"/>
    <sheet name="LIQ1" sheetId="32" r:id="rId24"/>
    <sheet name="LIQB" sheetId="33" r:id="rId25"/>
    <sheet name="LIQ2" sheetId="34" r:id="rId26"/>
    <sheet name="CRA" sheetId="35" r:id="rId27"/>
    <sheet name="CRB" sheetId="36" r:id="rId28"/>
    <sheet name="CR1" sheetId="37" r:id="rId29"/>
    <sheet name="CR1-A" sheetId="38" r:id="rId30"/>
    <sheet name="CR2" sheetId="39" r:id="rId31"/>
    <sheet name="CQ1" sheetId="40" r:id="rId32"/>
    <sheet name="CQ3" sheetId="43" r:id="rId33"/>
    <sheet name="CQ5" sheetId="45" r:id="rId34"/>
    <sheet name="CQ7" sheetId="47" r:id="rId35"/>
    <sheet name="CRC" sheetId="49" r:id="rId36"/>
    <sheet name="CR3" sheetId="50" r:id="rId37"/>
    <sheet name="CRD" sheetId="51" r:id="rId38"/>
    <sheet name="CR4" sheetId="52" r:id="rId39"/>
    <sheet name="CR5" sheetId="53" r:id="rId40"/>
    <sheet name="CCRA" sheetId="63" r:id="rId41"/>
    <sheet name="CCR1" sheetId="64" r:id="rId42"/>
    <sheet name="CCR3" sheetId="65" r:id="rId43"/>
    <sheet name="CCR5" sheetId="67" r:id="rId44"/>
    <sheet name="CCR6" sheetId="68" r:id="rId45"/>
    <sheet name="MRA" sheetId="77" r:id="rId46"/>
    <sheet name="MR1" sheetId="78" r:id="rId47"/>
    <sheet name="CVAA" sheetId="82" r:id="rId48"/>
    <sheet name="CVA1" sheetId="83" r:id="rId49"/>
    <sheet name="ORA" sheetId="88" r:id="rId50"/>
    <sheet name="OR1" sheetId="89" r:id="rId51"/>
    <sheet name="OR2" sheetId="90" r:id="rId52"/>
    <sheet name="OR3" sheetId="91" r:id="rId53"/>
    <sheet name="IRRBBA" sheetId="92" r:id="rId54"/>
    <sheet name="IRRBB1" sheetId="93" r:id="rId55"/>
    <sheet name="REMA" sheetId="94" r:id="rId56"/>
    <sheet name="REM1" sheetId="95" r:id="rId57"/>
    <sheet name="REM2" sheetId="96" r:id="rId58"/>
    <sheet name="REM5" sheetId="99" r:id="rId59"/>
    <sheet name="AE1" sheetId="100" r:id="rId60"/>
    <sheet name="AE2" sheetId="101" r:id="rId61"/>
    <sheet name="AE3" sheetId="102" r:id="rId62"/>
    <sheet name="AE4" sheetId="103" r:id="rId63"/>
    <sheet name="ESGA" sheetId="104" r:id="rId64"/>
    <sheet name="ESGB" sheetId="105" r:id="rId65"/>
    <sheet name="ESGC" sheetId="106" r:id="rId66"/>
    <sheet name="ESG1" sheetId="107" r:id="rId67"/>
    <sheet name="ESG2" sheetId="108" r:id="rId68"/>
    <sheet name="ESG3" sheetId="109" r:id="rId69"/>
    <sheet name="ESG4" sheetId="110" r:id="rId70"/>
    <sheet name="ESG5" sheetId="111" r:id="rId71"/>
    <sheet name="ESG6" sheetId="112" r:id="rId72"/>
    <sheet name="ESG7" sheetId="113" r:id="rId73"/>
    <sheet name="ESG8" sheetId="114" r:id="rId74"/>
    <sheet name="ESG9" sheetId="115" r:id="rId75"/>
    <sheet name="ESG10" sheetId="116" r:id="rId76"/>
    <sheet name="KM2" sheetId="117" r:id="rId77"/>
    <sheet name="TLAC 1" sheetId="118" r:id="rId78"/>
    <sheet name="TLAC3" sheetId="119" r:id="rId79"/>
  </sheets>
  <definedNames>
    <definedName name="_AMO_UniqueIdentifier" hidden="1">"'715d5f73-8bbd-4e32-b869-dd806be366ab'"</definedName>
    <definedName name="_xlnm._FilterDatabase" localSheetId="1" hidden="1">Index!$B$2:$C$118</definedName>
    <definedName name="_xlnm._FilterDatabase" localSheetId="77" hidden="1">'TLAC 1'!$A$3:$F$50</definedName>
    <definedName name="_ftnref1_50" localSheetId="78">#REF!</definedName>
    <definedName name="_ftnref1_50">#REF!</definedName>
    <definedName name="_ftnref1_50_10" localSheetId="78">#REF!</definedName>
    <definedName name="_ftnref1_50_10">#REF!</definedName>
    <definedName name="_ftnref1_50_15" localSheetId="78">#REF!</definedName>
    <definedName name="_ftnref1_50_15">#REF!</definedName>
    <definedName name="_ftnref1_50_18" localSheetId="78">#REF!</definedName>
    <definedName name="_ftnref1_50_18">#REF!</definedName>
    <definedName name="_ftnref1_50_19" localSheetId="78">#REF!</definedName>
    <definedName name="_ftnref1_50_19">#REF!</definedName>
    <definedName name="_ftnref1_50_20" localSheetId="78">#REF!</definedName>
    <definedName name="_ftnref1_50_20">#REF!</definedName>
    <definedName name="_ftnref1_50_21" localSheetId="78">#REF!</definedName>
    <definedName name="_ftnref1_50_21">#REF!</definedName>
    <definedName name="_ftnref1_50_23" localSheetId="78">#REF!</definedName>
    <definedName name="_ftnref1_50_23">#REF!</definedName>
    <definedName name="_ftnref1_50_24" localSheetId="78">#REF!</definedName>
    <definedName name="_ftnref1_50_24">#REF!</definedName>
    <definedName name="_ftnref1_50_4" localSheetId="78">#REF!</definedName>
    <definedName name="_ftnref1_50_4">#REF!</definedName>
    <definedName name="_ftnref1_50_5" localSheetId="78">#REF!</definedName>
    <definedName name="_ftnref1_50_5">#REF!</definedName>
    <definedName name="_ftnref1_51" localSheetId="78">#REF!</definedName>
    <definedName name="_ftnref1_51">#REF!</definedName>
    <definedName name="_ftnref1_51_10" localSheetId="78">#REF!</definedName>
    <definedName name="_ftnref1_51_10">#REF!</definedName>
    <definedName name="_ftnref1_51_15" localSheetId="78">#REF!</definedName>
    <definedName name="_ftnref1_51_15">#REF!</definedName>
    <definedName name="_ftnref1_51_18" localSheetId="78">#REF!</definedName>
    <definedName name="_ftnref1_51_18">#REF!</definedName>
    <definedName name="_ftnref1_51_19" localSheetId="78">#REF!</definedName>
    <definedName name="_ftnref1_51_19">#REF!</definedName>
    <definedName name="_ftnref1_51_20" localSheetId="78">#REF!</definedName>
    <definedName name="_ftnref1_51_20">#REF!</definedName>
    <definedName name="_ftnref1_51_21" localSheetId="78">#REF!</definedName>
    <definedName name="_ftnref1_51_21">#REF!</definedName>
    <definedName name="_ftnref1_51_23" localSheetId="78">#REF!</definedName>
    <definedName name="_ftnref1_51_23">#REF!</definedName>
    <definedName name="_ftnref1_51_24" localSheetId="78">#REF!</definedName>
    <definedName name="_ftnref1_51_24">#REF!</definedName>
    <definedName name="_ftnref1_51_4" localSheetId="78">#REF!</definedName>
    <definedName name="_ftnref1_51_4">#REF!</definedName>
    <definedName name="_ftnref1_51_5" localSheetId="78">#REF!</definedName>
    <definedName name="_ftnref1_51_5">#REF!</definedName>
    <definedName name="_h" localSheetId="78">#REF!</definedName>
    <definedName name="_h">#REF!</definedName>
    <definedName name="_Toc510626265" localSheetId="1">Index!#REF!</definedName>
    <definedName name="_Toc510626266" localSheetId="1">Index!#REF!</definedName>
    <definedName name="_Toc510626267" localSheetId="1">Index!#REF!</definedName>
    <definedName name="_Toc510626268" localSheetId="1">Index!#REF!</definedName>
    <definedName name="_Toc510626269" localSheetId="1">Index!#REF!</definedName>
    <definedName name="Accounting">#REF!</definedName>
    <definedName name="ACCOUNTING_FRAMEWORK">#REF!</definedName>
    <definedName name="ACCOUNTING_MONTH" localSheetId="77">MOD(CALENDAR_MONTH+12-YEAR_END, 12)</definedName>
    <definedName name="ACCOUNTING_MONTH" localSheetId="78">MOD(CALENDAR_MONTH+12-YEAR_END, 12)</definedName>
    <definedName name="ACCOUNTING_MONTH">MOD(CALENDAR_MONTH+12-YEAR_END, 12)</definedName>
    <definedName name="AP">#REF!</definedName>
    <definedName name="App">#REF!</definedName>
    <definedName name="ASSET_ENCUMB">#REF!</definedName>
    <definedName name="AT">#REF!</definedName>
    <definedName name="AVA_CORE">#REF!</definedName>
    <definedName name="BankType">#REF!</definedName>
    <definedName name="BAS">#REF!</definedName>
    <definedName name="Basel">#REF!</definedName>
    <definedName name="Basel12">#REF!</definedName>
    <definedName name="BT">#REF!</definedName>
    <definedName name="CALENDAR_MONTH">MONTH(DATEVALUE(#REF! &amp; " 1"))</definedName>
    <definedName name="Carlos" localSheetId="78">#REF!</definedName>
    <definedName name="Carlos">#REF!</definedName>
    <definedName name="CCR_FULL">#REF!</definedName>
    <definedName name="CCR_IMM">#REF!</definedName>
    <definedName name="CCR_OEM">#REF!</definedName>
    <definedName name="CCR_SIMPLIFIED">#REF!</definedName>
    <definedName name="CCROTC">#REF!</definedName>
    <definedName name="CCRSFT">#REF!</definedName>
    <definedName name="COF">#REF!</definedName>
    <definedName name="COI">#REF!</definedName>
    <definedName name="CP">#REF!</definedName>
    <definedName name="CQS">#REF!</definedName>
    <definedName name="CREDRISK_IRB">#REF!</definedName>
    <definedName name="CREDRISK_IRBEQ_IM">#REF!</definedName>
    <definedName name="CREDRISK_IRBEQ_PDLGD">#REF!</definedName>
    <definedName name="CREDRISK_IRBEQ_SRW">#REF!</definedName>
    <definedName name="CREDRISK_SA">#REF!</definedName>
    <definedName name="CT">#REF!</definedName>
    <definedName name="dfd">#REF!</definedName>
    <definedName name="DimensionsNames">#REF!</definedName>
    <definedName name="dsa" localSheetId="78">#REF!</definedName>
    <definedName name="dsa">#REF!</definedName>
    <definedName name="edc">#REF!</definedName>
    <definedName name="ER">#REF!</definedName>
    <definedName name="EXP_GOV">#REF!</definedName>
    <definedName name="fdsg" localSheetId="78">#REF!</definedName>
    <definedName name="fdsg">#REF!</definedName>
    <definedName name="FEE_COM_INCOME">#REF!</definedName>
    <definedName name="Frequency">#REF!</definedName>
    <definedName name="GA">#REF!</definedName>
    <definedName name="Group">#REF!</definedName>
    <definedName name="Group2">#REF!</definedName>
    <definedName name="GSII">#REF!</definedName>
    <definedName name="ho" localSheetId="78">#REF!</definedName>
    <definedName name="ho">#REF!</definedName>
    <definedName name="IM">#REF!</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ISSUE_BONDS">#REF!</definedName>
    <definedName name="JedenRadekPodSestavou" localSheetId="78">#REF!</definedName>
    <definedName name="JedenRadekPodSestavou">#REF!</definedName>
    <definedName name="JedenRadekPodSestavou_11" localSheetId="78">#REF!</definedName>
    <definedName name="JedenRadekPodSestavou_11">#REF!</definedName>
    <definedName name="JedenRadekPodSestavou_2" localSheetId="78">#REF!</definedName>
    <definedName name="JedenRadekPodSestavou_2">#REF!</definedName>
    <definedName name="JedenRadekPodSestavou_28" localSheetId="78">#REF!</definedName>
    <definedName name="JedenRadekPodSestavou_28">#REF!</definedName>
    <definedName name="JedenRadekVedleSestavy" localSheetId="78">#REF!</definedName>
    <definedName name="JedenRadekVedleSestavy">#REF!</definedName>
    <definedName name="JedenRadekVedleSestavy_11" localSheetId="78">#REF!</definedName>
    <definedName name="JedenRadekVedleSestavy_11">#REF!</definedName>
    <definedName name="JedenRadekVedleSestavy_2" localSheetId="78">#REF!</definedName>
    <definedName name="JedenRadekVedleSestavy_2">#REF!</definedName>
    <definedName name="JedenRadekVedleSestavy_28" localSheetId="78">#REF!</definedName>
    <definedName name="JedenRadekVedleSestavy_28">#REF!</definedName>
    <definedName name="kk">#REF!</definedName>
    <definedName name="LARGE_GSII_OR_LISTED" localSheetId="77">AND(SNCI="LARGE", OR(GSII="Y", LISTED="Y"))</definedName>
    <definedName name="LARGE_GSII_OR_LISTED" localSheetId="78">AND(SNCI="LARGE", OR(GSII="Y", LISTED="Y"))</definedName>
    <definedName name="LARGE_GSII_OR_LISTED">AND(SNCI="LARGE", OR(GSII="Y", LISTED="Y"))</definedName>
    <definedName name="LARGE_OR_REGULAR_LISTED" localSheetId="77">OR(SNCI="LARGE", AND(SNCI&lt;&gt;"SMALL", LISTED="Y"))</definedName>
    <definedName name="LARGE_OR_REGULAR_LISTED" localSheetId="78">OR(SNCI="LARGE", AND(SNCI&lt;&gt;"SMALL", LISTED="Y"))</definedName>
    <definedName name="LARGE_OR_REGULAR_LISTED">OR(SNCI="LARGE", AND(SNCI&lt;&gt;"SMALL", LISTED="Y"))</definedName>
    <definedName name="LISTED">#REF!</definedName>
    <definedName name="ll">#REF!</definedName>
    <definedName name="MARKRISK_IM">#REF!</definedName>
    <definedName name="MARKRISK_IM_CT">#REF!</definedName>
    <definedName name="MARKRISK_IM_IRC">#REF!</definedName>
    <definedName name="MARKRISK_SA">#REF!</definedName>
    <definedName name="MaxOblastTabulky" localSheetId="78">#REF!</definedName>
    <definedName name="MaxOblastTabulky">#REF!</definedName>
    <definedName name="MaxOblastTabulky_11" localSheetId="78">#REF!</definedName>
    <definedName name="MaxOblastTabulky_11">#REF!</definedName>
    <definedName name="MaxOblastTabulky_2" localSheetId="78">#REF!</definedName>
    <definedName name="MaxOblastTabulky_2">#REF!</definedName>
    <definedName name="MaxOblastTabulky_28" localSheetId="78">#REF!</definedName>
    <definedName name="MaxOblastTabulky_28">#REF!</definedName>
    <definedName name="MC">#REF!</definedName>
    <definedName name="Members">#REF!</definedName>
    <definedName name="MemberStatereporting">#REF!</definedName>
    <definedName name="NON_DOMESTIC_EXP">#REF!</definedName>
    <definedName name="NPL_RATIO">#REF!</definedName>
    <definedName name="NSFR_METHODOLOGY">#REF!</definedName>
    <definedName name="OblastDat2" localSheetId="78">#REF!</definedName>
    <definedName name="OblastDat2">#REF!</definedName>
    <definedName name="OblastDat2_11" localSheetId="78">#REF!</definedName>
    <definedName name="OblastDat2_11">#REF!</definedName>
    <definedName name="OblastDat2_2" localSheetId="78">#REF!</definedName>
    <definedName name="OblastDat2_2">#REF!</definedName>
    <definedName name="OblastDat2_28" localSheetId="78">#REF!</definedName>
    <definedName name="OblastDat2_28">#REF!</definedName>
    <definedName name="OblastNadpisuRadku" localSheetId="78">#REF!</definedName>
    <definedName name="OblastNadpisuRadku">#REF!</definedName>
    <definedName name="OblastNadpisuRadku_11" localSheetId="78">#REF!</definedName>
    <definedName name="OblastNadpisuRadku_11">#REF!</definedName>
    <definedName name="OblastNadpisuRadku_2" localSheetId="78">#REF!</definedName>
    <definedName name="OblastNadpisuRadku_2">#REF!</definedName>
    <definedName name="OblastNadpisuRadku_28" localSheetId="78">#REF!</definedName>
    <definedName name="OblastNadpisuRadku_28">#REF!</definedName>
    <definedName name="OblastNadpisuSloupcu" localSheetId="78">#REF!</definedName>
    <definedName name="OblastNadpisuSloupcu">#REF!</definedName>
    <definedName name="OblastNadpisuSloupcu_11" localSheetId="78">#REF!</definedName>
    <definedName name="OblastNadpisuSloupcu_11">#REF!</definedName>
    <definedName name="OblastNadpisuSloupcu_2" localSheetId="78">#REF!</definedName>
    <definedName name="OblastNadpisuSloupcu_2">#REF!</definedName>
    <definedName name="OblastNadpisuSloupcu_28" localSheetId="78">#REF!</definedName>
    <definedName name="OblastNadpisuSloupcu_28">#REF!</definedName>
    <definedName name="OpRisk">#REF!</definedName>
    <definedName name="OPRISK_AMA">#REF!</definedName>
    <definedName name="OPRISK_ASA">#REF!</definedName>
    <definedName name="OPRISK_TSA">#REF!</definedName>
    <definedName name="PCT">#REF!</definedName>
    <definedName name="PI">#REF!</definedName>
    <definedName name="PL">#REF!</definedName>
    <definedName name="PR">#REF!</definedName>
    <definedName name="_xlnm.Print_Area" localSheetId="13">'CC1'!$B$4:$E$124</definedName>
    <definedName name="_xlnm.Print_Area" localSheetId="40">CCRA!$B$2:$E$14</definedName>
    <definedName name="_xlnm.Print_Area" localSheetId="36">'CR3'!$B$1:$K$18</definedName>
    <definedName name="_xlnm.Print_Area" localSheetId="54">IRRBB1!$B$1:$J$17</definedName>
    <definedName name="_xlnm.Print_Area" localSheetId="3">'KM1'!$A$1:$H$57</definedName>
    <definedName name="_xlnm.Print_Area" localSheetId="76">'KM2'!$B$2:$D$22</definedName>
    <definedName name="_xlnm.Print_Area" localSheetId="18">'LR1'!$B$2:$D$19</definedName>
    <definedName name="_xlnm.Print_Area" localSheetId="19">'LR2'!$B$2:$E$73</definedName>
    <definedName name="_xlnm.Print_Area" localSheetId="20">'LR3'!$B$2:$D$16</definedName>
    <definedName name="_xlnm.Print_Area" localSheetId="21">LRA!$B$2:$H$17</definedName>
    <definedName name="_xlnm.Print_Area" localSheetId="77">'TLAC 1'!$B$3:$E$47</definedName>
    <definedName name="_xlnm.Print_Area" localSheetId="78">TLAC3!$C$2:$J$17</definedName>
    <definedName name="Print_Area_MI" localSheetId="78">#REF!</definedName>
    <definedName name="Print_Area_MI">#REF!</definedName>
    <definedName name="Print_Area_MI_11" localSheetId="78">#REF!</definedName>
    <definedName name="Print_Area_MI_11">#REF!</definedName>
    <definedName name="Print_Area_MI_2" localSheetId="78">#REF!</definedName>
    <definedName name="Print_Area_MI_2">#REF!</definedName>
    <definedName name="Print_Area_MI_28" localSheetId="78">#REF!</definedName>
    <definedName name="Print_Area_MI_28">#REF!</definedName>
    <definedName name="_xlnm.Print_Titles" localSheetId="13">'CC1'!$4:$4</definedName>
    <definedName name="Print_Titles_MI" localSheetId="78">#REF!</definedName>
    <definedName name="Print_Titles_MI">#REF!</definedName>
    <definedName name="Print_Titles_MI_11" localSheetId="78">#REF!</definedName>
    <definedName name="Print_Titles_MI_11">#REF!</definedName>
    <definedName name="Print_Titles_MI_2" localSheetId="78">#REF!</definedName>
    <definedName name="Print_Titles_MI_2">#REF!</definedName>
    <definedName name="Print_Titles_MI_28" localSheetId="78">#REF!</definedName>
    <definedName name="Print_Titles_MI_28">#REF!</definedName>
    <definedName name="rfgf" localSheetId="78">#REF!</definedName>
    <definedName name="rfgf">#REF!</definedName>
    <definedName name="RP">#REF!</definedName>
    <definedName name="rrr">#REF!</definedName>
    <definedName name="RSP">#REF!</definedName>
    <definedName name="RT">#REF!</definedName>
    <definedName name="RTT">#REF!</definedName>
    <definedName name="SNCI">#REF!</definedName>
    <definedName name="ST">#REF!</definedName>
    <definedName name="TA">#REF!</definedName>
    <definedName name="TANG_ASSETS">#REF!</definedName>
    <definedName name="TD">#REF!</definedName>
    <definedName name="TI">#REF!</definedName>
    <definedName name="TOT_EXP">#REF!</definedName>
    <definedName name="TRADING_BOOK">#REF!</definedName>
    <definedName name="TYPE">#REF!</definedName>
    <definedName name="UES">#REF!</definedName>
    <definedName name="Valid1" localSheetId="78">#REF!</definedName>
    <definedName name="Valid1">#REF!</definedName>
    <definedName name="Valid2" localSheetId="78">#REF!</definedName>
    <definedName name="Valid2">#REF!</definedName>
    <definedName name="Valid3" localSheetId="78">#REF!</definedName>
    <definedName name="Valid3">#REF!</definedName>
    <definedName name="Valid4" localSheetId="78">#REF!</definedName>
    <definedName name="Valid4">#REF!</definedName>
    <definedName name="Valid5" localSheetId="78">#REF!</definedName>
    <definedName name="Valid5">#REF!</definedName>
    <definedName name="XBRL">#REF!</definedName>
    <definedName name="XX">#REF!</definedName>
    <definedName name="YEAR_END">#REF!</definedName>
    <definedName name="YesNo">#REF!</definedName>
    <definedName name="YesNoBasel2">#REF!</definedName>
    <definedName name="YesNoNA">#REF!</definedName>
    <definedName name="zxasdafsds" localSheetId="78">#REF!</definedName>
    <definedName name="zxasdafsd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7" i="95" l="1"/>
  <c r="E38" i="15" l="1"/>
  <c r="D8" i="101" l="1"/>
  <c r="D17" i="78" l="1"/>
  <c r="D13" i="78"/>
  <c r="D5" i="78"/>
  <c r="D20" i="78" l="1"/>
  <c r="I6" i="38"/>
  <c r="I8" i="38" s="1"/>
  <c r="I7" i="38"/>
  <c r="D8" i="38"/>
  <c r="E8" i="38"/>
  <c r="F8" i="38"/>
  <c r="G8" i="38"/>
  <c r="H8" i="38"/>
  <c r="D58" i="28" l="1"/>
  <c r="D57" i="28"/>
  <c r="E21" i="101" l="1"/>
  <c r="D21" i="101"/>
  <c r="G15" i="101" l="1"/>
  <c r="F15" i="101"/>
  <c r="G11" i="101"/>
  <c r="G8" i="101" s="1"/>
  <c r="F11" i="101"/>
  <c r="F8" i="101" s="1"/>
  <c r="H27" i="95" l="1"/>
  <c r="G27" i="95"/>
</calcChain>
</file>

<file path=xl/sharedStrings.xml><?xml version="1.0" encoding="utf-8"?>
<sst xmlns="http://schemas.openxmlformats.org/spreadsheetml/2006/main" count="3196" uniqueCount="1910">
  <si>
    <t>Template EU OV1 – Overview of total risk exposure amounts</t>
  </si>
  <si>
    <t>Template EU KM1 - Key metrics template</t>
  </si>
  <si>
    <t>Template EU INS1 - Insurance participations</t>
  </si>
  <si>
    <t>Table EU OVC - ICAAP information</t>
  </si>
  <si>
    <t>Table EU OVA - Institution risk management approach</t>
  </si>
  <si>
    <t>Table EU OVB - Disclosure on governance arrangements</t>
  </si>
  <si>
    <t>Template EU LI1 - Differences between the accounting scope and the scope of prudential consolidation and mapping of financial statement categories with regulatory risk categories</t>
  </si>
  <si>
    <t xml:space="preserve">Template EU LI2 - Main sources of differences between regulatory exposure amounts and carrying values in financial statements </t>
  </si>
  <si>
    <t xml:space="preserve">Template EU LI3 - Outline of the differences in the scopes of consolidation (entity by entity) </t>
  </si>
  <si>
    <t>Table EU LIA - Explanations of differences between accounting and regulatory exposure amounts</t>
  </si>
  <si>
    <t>Table EU LIB - Other qualitative information on the scope of application</t>
  </si>
  <si>
    <t>Template EU CC1 - Composition of regulatory own funds</t>
  </si>
  <si>
    <t>Template EU CC2 - reconciliation of regulatory own funds to balance sheet in the audited financial statements</t>
  </si>
  <si>
    <t>Template EU CCA: Main features of regulatory own funds instruments and eligible liabilities instruments</t>
  </si>
  <si>
    <t>Template EU CCyB1 - Geographical distribution of credit exposures relevant for the calculation of the countercyclical buffer</t>
  </si>
  <si>
    <t>Template EU CCyB2 - Amount of institution-specific countercyclical capital buffer</t>
  </si>
  <si>
    <t>Template EU LR1 - LRSum: Summary reconciliation of accounting assets and leverage ratio exposures</t>
  </si>
  <si>
    <t>Template EU LR2 - LRCom: Leverage ratio common disclosure</t>
  </si>
  <si>
    <t>Template EU LR3 - LRSpl: Split-up of on balance sheet exposures (excluding derivatives, SFTs and exempted exposures)</t>
  </si>
  <si>
    <t>Table EU LRA: Disclosure of LR qualitative information</t>
  </si>
  <si>
    <t xml:space="preserve">Table EU LIQA - Liquidity risk management </t>
  </si>
  <si>
    <t>Template EU LIQ1 - Quantitative information of LCR</t>
  </si>
  <si>
    <t>Table EU LIQB  on qualitative information on LCR, which complements template EU LIQ1.</t>
  </si>
  <si>
    <t xml:space="preserve">Template EU LIQ2: Net Stable Funding Ratio </t>
  </si>
  <si>
    <t>Table EU CRA: General qualitative information about credit risk</t>
  </si>
  <si>
    <t>Table EU CRB: Additional disclosure related to the credit quality of assets</t>
  </si>
  <si>
    <t>Template EU CR1: Performing and non-performing exposures and related provisions</t>
  </si>
  <si>
    <t>Template EU CR1-A: Maturity of exposures</t>
  </si>
  <si>
    <t>Template EU CR2: Changes in the stock of non-performing loans and advances</t>
  </si>
  <si>
    <t>Template EU CQ1: Credit quality of forborne exposures</t>
  </si>
  <si>
    <t>Template EU CQ3: Credit quality of performing and non-performing exposures by past due days</t>
  </si>
  <si>
    <t>Template EU CQ5: Credit quality of loans and advances by industry</t>
  </si>
  <si>
    <t xml:space="preserve">Template EU CQ7: Collateral obtained by taking possession and execution processes </t>
  </si>
  <si>
    <t>Table EU CRC – Qualitative disclosure requirements related to CRM techniques</t>
  </si>
  <si>
    <t>Template EU CR3 –  CRM techniques overview:  Disclosure of the use of credit risk mitigation techniques</t>
  </si>
  <si>
    <t>Table EU CRD – Qualitative disclosure requirements related to standardised model</t>
  </si>
  <si>
    <t>Template EU CR4 – standardised approach – Credit risk exposure and CRM effects</t>
  </si>
  <si>
    <t>Template EU CR5 – standardised approach</t>
  </si>
  <si>
    <t>Table EU CCRA – Qualitative disclosure related to CCR</t>
  </si>
  <si>
    <t>Template EU CCR1 – Analysis of CCR exposure by approach</t>
  </si>
  <si>
    <t>Template EU CCR3 – Standardised approach – CCR exposures by regulatory exposure class and risk weights</t>
  </si>
  <si>
    <t>Template EU CCR5 – Composition of collateral for CCR exposures</t>
  </si>
  <si>
    <t>Template EU CCR6 – Credit derivatives exposures</t>
  </si>
  <si>
    <t>Table EU MRA: Qualitative disclosure requirements related to market risk</t>
  </si>
  <si>
    <t>Template EU MR1 Market risk under the alternative standardised approach (ASA)</t>
  </si>
  <si>
    <t>Table EU CVAA - Qualitative disclosure requirments to credit valuation adjustment risk</t>
  </si>
  <si>
    <t>N/A</t>
  </si>
  <si>
    <t>Template EU CVA1- Credit valuation adjustment under the Reduced Basic Approach</t>
  </si>
  <si>
    <t>Table EU ORA - Qualitative information on operational risk</t>
  </si>
  <si>
    <t>Template EU OR1 - Operational risk losses</t>
  </si>
  <si>
    <t>Template EU OR2 - Business Indicator, components and subcomponents</t>
  </si>
  <si>
    <t>Template EU OR3 - Operational risk own funds requirements and risk exposure amounts</t>
  </si>
  <si>
    <t>Table EU IRRBBA- Qualitative information on interest rate risks of non-trading book activities</t>
  </si>
  <si>
    <t>Template EU IRRBB1 -Interest rate risks of non-trading book activities</t>
  </si>
  <si>
    <t>Table EU  REMA - Remuneration policy</t>
  </si>
  <si>
    <t xml:space="preserve">Template EU REM1 - Remuneration awarded for the financial year </t>
  </si>
  <si>
    <t>Template EU REM2 - Special payments  to staff whose professional activities have a material impact on institutions’ risk profile (identified staff)</t>
  </si>
  <si>
    <t>Template EU REM5 - Information on remuneration of staff whose professional activities have a material impact on institutions’ risk profile (identified staff)</t>
  </si>
  <si>
    <t>Template EU AE1 - Encumbered and unencumbered assets</t>
  </si>
  <si>
    <t>Template EU AE2 - Collateral received and own debt securities issued</t>
  </si>
  <si>
    <t>Template EU AE3 - Sources of encumbrance</t>
  </si>
  <si>
    <t>Table EU AE4 - Accompanying narrative information</t>
  </si>
  <si>
    <t>Table 1 - Qualitative information on Environmental risk</t>
  </si>
  <si>
    <t>Table 2 - Qualitative information on Social risk</t>
  </si>
  <si>
    <t>Table 3 - Qualitative information on Governance risk</t>
  </si>
  <si>
    <t>Template 1: Banking book- Indicators of potential climate Change transition risk: Credit quality of exposures by sector, emissions and residual maturity</t>
  </si>
  <si>
    <t>Template 2: Banking book - Indicators of potential climate change transition risk: Loans collateralised by immovable property - Energy efficiency of the collateral</t>
  </si>
  <si>
    <t>Template 3: Banking book - Indicators of potential climate change transition risk: Alignment metrics</t>
  </si>
  <si>
    <t>Template 4: Banking book - Indicators of potential climate change transition risk: Exposures to top 20 carbon-intensive firms</t>
  </si>
  <si>
    <t>Template 5: Banking book - Indicators of potential climate change physical risk: Exposures subject to physical risk</t>
  </si>
  <si>
    <t>Template 6. Summary of key performance indicators (KPIs) on the Taxonomy-aligned exposures</t>
  </si>
  <si>
    <t>Template 7 - Mitigating actions: Assets for the calculation of GAR</t>
  </si>
  <si>
    <t>Template 8 - GAR (%)</t>
  </si>
  <si>
    <t>Template 9 - Mitigating actions: BTAR</t>
  </si>
  <si>
    <t>Template 10 - Other climate change mitigating actions that are not covered in Regulation (EU) 2020/852</t>
  </si>
  <si>
    <t xml:space="preserve">EU KM2 - Key metrics - MREL and, where applicable, G-SII requirement for own funds and eligible liabilities  </t>
  </si>
  <si>
    <t xml:space="preserve">EU TLAC1 - Composition - MREL and, where applicable, G-SII requirement for own funds and eligible liabilities </t>
  </si>
  <si>
    <t>EU TLAC3 - creditor ranking - resolution entity</t>
  </si>
  <si>
    <t>Total risk exposure amounts (TREA)</t>
  </si>
  <si>
    <t>Total own funds requirements</t>
  </si>
  <si>
    <t>a</t>
  </si>
  <si>
    <t>b</t>
  </si>
  <si>
    <t>c</t>
  </si>
  <si>
    <t>Credit risk (excluding CCR)</t>
  </si>
  <si>
    <t xml:space="preserve">Of which the standardised approach </t>
  </si>
  <si>
    <t xml:space="preserve">Of which the Foundation IRB (F-IRB) approach </t>
  </si>
  <si>
    <t>Of which slotting approach</t>
  </si>
  <si>
    <t>EU 4a</t>
  </si>
  <si>
    <t>Of which equities under the simple risk weighted approach</t>
  </si>
  <si>
    <t xml:space="preserve">Of which the Advanced IRB (A-IRB) approach </t>
  </si>
  <si>
    <t xml:space="preserve">Counterparty credit risk - CCR </t>
  </si>
  <si>
    <t>Of which internal model method (IMM)</t>
  </si>
  <si>
    <t>EU 8a</t>
  </si>
  <si>
    <t>Of which exposures to a CCP</t>
  </si>
  <si>
    <t>Of which other CCR</t>
  </si>
  <si>
    <t>Credit valuation adjustments risk - CVA risk</t>
  </si>
  <si>
    <t>EU 10a</t>
  </si>
  <si>
    <t xml:space="preserve">  Of which the standardised approach (SA)</t>
  </si>
  <si>
    <t>EU 10b</t>
  </si>
  <si>
    <t xml:space="preserve">  Of which the basic approach (F-BA and R-BA)</t>
  </si>
  <si>
    <t>EU 10c</t>
  </si>
  <si>
    <t xml:space="preserve">  Of which the simplified approach</t>
  </si>
  <si>
    <t>Not applicable</t>
  </si>
  <si>
    <t xml:space="preserve">Settlement risk </t>
  </si>
  <si>
    <t>Securitisation exposures in the non-trading book (after the cap)</t>
  </si>
  <si>
    <t xml:space="preserve">Of which SEC-IRBA approach </t>
  </si>
  <si>
    <t>Of which SEC-ERBA (including IAA)</t>
  </si>
  <si>
    <t xml:space="preserve">Of which SEC-SA approach </t>
  </si>
  <si>
    <t>EU 19a</t>
  </si>
  <si>
    <t>Of which 1250% / deduction</t>
  </si>
  <si>
    <t>Position, foreign exchange and commodities risks (Market risk)</t>
  </si>
  <si>
    <t>Of which the Alternative standardised approach (A-SA)</t>
  </si>
  <si>
    <t>EU 21a</t>
  </si>
  <si>
    <t>Of which the Simplified standardised approach (S-SA)</t>
  </si>
  <si>
    <t xml:space="preserve">Of which Alternative Internal Model Approach  (A-IMA) </t>
  </si>
  <si>
    <t>EU 22a</t>
  </si>
  <si>
    <t>Large exposures</t>
  </si>
  <si>
    <t>Reclassifications between the trading and non-trading books</t>
  </si>
  <si>
    <t>Operational risk</t>
  </si>
  <si>
    <t>EU 24a</t>
  </si>
  <si>
    <t>Exposures to crypto-assets</t>
  </si>
  <si>
    <t>Amounts below the thresholds for deduction (subject
to 250% risk weight)</t>
  </si>
  <si>
    <t>Output floor applied (%)</t>
  </si>
  <si>
    <t>Floor adjustment (before application of transitional cap)</t>
  </si>
  <si>
    <t>Floor adjustment (after application of transitional cap)</t>
  </si>
  <si>
    <t>Total</t>
  </si>
  <si>
    <t>Template EU KM1 – Key metrics template</t>
  </si>
  <si>
    <t>d</t>
  </si>
  <si>
    <t>e</t>
  </si>
  <si>
    <t>Available own funds (amounts)</t>
  </si>
  <si>
    <t xml:space="preserve">Common Equity Tier 1 (CET1) capital </t>
  </si>
  <si>
    <t xml:space="preserve">Tier 1 capital </t>
  </si>
  <si>
    <t xml:space="preserve">Total capital </t>
  </si>
  <si>
    <t>Risk-weighted exposure amounts</t>
  </si>
  <si>
    <t>Total risk exposure amount</t>
  </si>
  <si>
    <t>4a</t>
  </si>
  <si>
    <t>Total risk exposure pre-floor</t>
  </si>
  <si>
    <t> </t>
  </si>
  <si>
    <t>5a</t>
  </si>
  <si>
    <t>5b</t>
  </si>
  <si>
    <t>Common Equity Tier 1 ratio considering unfloored TREA (%)</t>
  </si>
  <si>
    <t>Tier 1 ratio (%)</t>
  </si>
  <si>
    <t>6a</t>
  </si>
  <si>
    <t>6b</t>
  </si>
  <si>
    <t>Tier 1 ratio considering unfloored TREA (%)</t>
  </si>
  <si>
    <t>Total capital ratio (%)</t>
  </si>
  <si>
    <t>7a</t>
  </si>
  <si>
    <t>7b</t>
  </si>
  <si>
    <t>Total capital ratio considering unfloored TREA (%)</t>
  </si>
  <si>
    <t>Additional own funds requirements to address risks other than the risk of excessive leverage (as a percentage of risk-weighted exposure amount)</t>
  </si>
  <si>
    <t>EU 7d</t>
  </si>
  <si>
    <t xml:space="preserve">Additional own funds requirements to address risks other than the risk of excessive leverage (%) </t>
  </si>
  <si>
    <t>EU 7e</t>
  </si>
  <si>
    <t xml:space="preserve">     of which: to be made up of CET1 capital (percentage points)</t>
  </si>
  <si>
    <t>EU 7f</t>
  </si>
  <si>
    <t xml:space="preserve">     of which: to be made up of Tier 1 capital (percentage points)</t>
  </si>
  <si>
    <t>EU 7g</t>
  </si>
  <si>
    <t>Total SREP own funds requirements (%)</t>
  </si>
  <si>
    <t>Combined buffer and overall capital requirement (as a percentage of risk-weighted exposure amount)</t>
  </si>
  <si>
    <t>Capital conservation buffer (%)</t>
  </si>
  <si>
    <t>Conservation buffer due to macro-prudential or systemic risk identified at the level of a Member State (%)</t>
  </si>
  <si>
    <t>Institution specific countercyclical capital buffer (%)</t>
  </si>
  <si>
    <t>EU 9a</t>
  </si>
  <si>
    <t>Systemic risk buffer (%)</t>
  </si>
  <si>
    <t>Global Systemically Important Institution buffer (%)</t>
  </si>
  <si>
    <t>Other Systemically Important Institution buffer (%)</t>
  </si>
  <si>
    <t>Combined buffer requirement (%)</t>
  </si>
  <si>
    <t>EU 11a</t>
  </si>
  <si>
    <t>Overall capital requirements (%)</t>
  </si>
  <si>
    <t>CET1 available after meeting the total SREP own funds requirements (%)</t>
  </si>
  <si>
    <t>Leverage ratio</t>
  </si>
  <si>
    <t>Total exposure measure</t>
  </si>
  <si>
    <t>Leverage ratio (%)</t>
  </si>
  <si>
    <r>
      <t>Additional own funds requirements to address the risk of excessive leverage (as a percentage of total exposure measure)</t>
    </r>
    <r>
      <rPr>
        <b/>
        <sz val="11"/>
        <color theme="9"/>
        <rFont val="Calibri"/>
        <family val="2"/>
        <scheme val="minor"/>
      </rPr>
      <t/>
    </r>
  </si>
  <si>
    <t>EU 14a</t>
  </si>
  <si>
    <t xml:space="preserve">Additional own funds requirements to address the risk of excessive leverage (%) </t>
  </si>
  <si>
    <t>EU 14b</t>
  </si>
  <si>
    <t>EU 14c</t>
  </si>
  <si>
    <t>Total SREP leverage ratio requirements (%)</t>
  </si>
  <si>
    <t>Leverage ratio buffer and overall leverage ratio requirement (as a percentage of total exposure measure)</t>
  </si>
  <si>
    <t>EU 14d</t>
  </si>
  <si>
    <t>Leverage ratio buffer requirement (%)</t>
  </si>
  <si>
    <t>EU 14e</t>
  </si>
  <si>
    <t>Overall leverage ratio requirement (%)</t>
  </si>
  <si>
    <t>Liquidity Coverage Ratio</t>
  </si>
  <si>
    <t>Total high-quality liquid assets (HQLA) (Weighted value -average)</t>
  </si>
  <si>
    <t>EU 16a</t>
  </si>
  <si>
    <t xml:space="preserve">Cash outflows - Total weighted value </t>
  </si>
  <si>
    <t>EU 16b</t>
  </si>
  <si>
    <t xml:space="preserve">Cash inflows - Total weighted value </t>
  </si>
  <si>
    <t>Total net cash outflows (adjusted value)</t>
  </si>
  <si>
    <t>Liquidity coverage ratio (%)</t>
  </si>
  <si>
    <t>Net Stable Funding Ratio</t>
  </si>
  <si>
    <t>Total available stable funding</t>
  </si>
  <si>
    <t>Total required stable funding</t>
  </si>
  <si>
    <t>NSFR ratio (%)</t>
  </si>
  <si>
    <t>Exposure value</t>
  </si>
  <si>
    <t>Risk exposure amount</t>
  </si>
  <si>
    <t>Own fund instruments held in insurance or re-insurance undertakings  or insurance holding company not deducted from own funds</t>
  </si>
  <si>
    <t>Article 438(a) CRR</t>
  </si>
  <si>
    <t>(a)</t>
  </si>
  <si>
    <t>Approach to assessing the adequacy of the internal capital</t>
  </si>
  <si>
    <t>Article 438(c) CRR</t>
  </si>
  <si>
    <t>(b)</t>
  </si>
  <si>
    <t>Upon demand from the relevant competent authority, the result of the institution's internal capital adequacy assessment process</t>
  </si>
  <si>
    <t>Point (f) of Article 435(1) CRR</t>
  </si>
  <si>
    <t>Disclosure of concise risk statement approved by the management body</t>
  </si>
  <si>
    <t>Point (b) of Article 435(1) CRR</t>
  </si>
  <si>
    <t xml:space="preserve">(b) </t>
  </si>
  <si>
    <t>Information on the risk governance structure for each type of risk</t>
  </si>
  <si>
    <t>Point (e) of Article 435(1) CRR</t>
  </si>
  <si>
    <t xml:space="preserve">(c) </t>
  </si>
  <si>
    <t>Declaration approved by the management body on the adequacy of the risk management arrangements.</t>
  </si>
  <si>
    <t>Point (c) of Article 435(1) CRR</t>
  </si>
  <si>
    <t>(d)</t>
  </si>
  <si>
    <t xml:space="preserve">Disclosure on the scope and nature of risk disclosure and/or measurement systems. </t>
  </si>
  <si>
    <t>(e)</t>
  </si>
  <si>
    <t>Disclose information on the main features of risk disclosure and measurement systems.</t>
  </si>
  <si>
    <t>(f)</t>
  </si>
  <si>
    <t>Strategies and processes to manage risks for each separate category of risk.</t>
  </si>
  <si>
    <t>Points (a) and (d) of Article 435(1) CRR</t>
  </si>
  <si>
    <t>(g)</t>
  </si>
  <si>
    <t>Information on the strategies and processes to manage, hedge and mitigate risks, as well as on the monitoring of the effectiveness of hedges and mitigants.</t>
  </si>
  <si>
    <t>Point (a) of Article 435(2) CRR</t>
  </si>
  <si>
    <t>The number of directorships held by members of the management body.</t>
  </si>
  <si>
    <t>Point (b) of Article 435(2) CRR</t>
  </si>
  <si>
    <t>Information regarding the recruitment policy for the selection of members of the management body and their actual knowledge, skills and expertise.</t>
  </si>
  <si>
    <t>Point (c) of Article 435(2) CRR</t>
  </si>
  <si>
    <t>(c)</t>
  </si>
  <si>
    <t>Information on the  diversity policy with regard of the members of the management body.</t>
  </si>
  <si>
    <t>Point (d) of Article 435(2) CRR</t>
  </si>
  <si>
    <t>Information whether or not the institution has set up a separate risk committee and the frequency of the meetings.</t>
  </si>
  <si>
    <t>Point (e) Article 435(2) CRR</t>
  </si>
  <si>
    <t xml:space="preserve">Description on the information flow on risk to the management body. </t>
  </si>
  <si>
    <t xml:space="preserve">Template EU LI1 - Differences between the accounting scope and the scope of prudential consolidation and mapping of financial statement categories with regulatory risk categories </t>
  </si>
  <si>
    <t>f</t>
  </si>
  <si>
    <t>g</t>
  </si>
  <si>
    <t xml:space="preserve"> </t>
  </si>
  <si>
    <t>Carrying values as reported in published financial statements</t>
  </si>
  <si>
    <t>Carrying values under scope of prudential consolidation</t>
  </si>
  <si>
    <t>Carrying values of items</t>
  </si>
  <si>
    <t>Subject to the credit risk framework</t>
  </si>
  <si>
    <t xml:space="preserve">Subject to the CCR framework </t>
  </si>
  <si>
    <t>Subject to the securitisation framework</t>
  </si>
  <si>
    <t>Subject to the market risk framework</t>
  </si>
  <si>
    <t>Not subject to own funds requirements or subject to deduction from own funds</t>
  </si>
  <si>
    <t xml:space="preserve">Total assets </t>
  </si>
  <si>
    <t>1</t>
  </si>
  <si>
    <t xml:space="preserve">Total liabilities </t>
  </si>
  <si>
    <t xml:space="preserve">Items subject to </t>
  </si>
  <si>
    <t>Credit risk framework</t>
  </si>
  <si>
    <t xml:space="preserve">Securitisation framework </t>
  </si>
  <si>
    <t xml:space="preserve">CCR framework </t>
  </si>
  <si>
    <t>Market risk framework</t>
  </si>
  <si>
    <t>Assets carrying value amount under the scope of prudential consolidation (as per template LI1)</t>
  </si>
  <si>
    <t>Liabilities carrying value amount under the scope of prudential consolidation (as per template LI1)</t>
  </si>
  <si>
    <t>Total net amount under the scope of prudential consolidation</t>
  </si>
  <si>
    <t>Off-balance-sheet amounts</t>
  </si>
  <si>
    <t xml:space="preserve">Differences in valuations </t>
  </si>
  <si>
    <t>Differences due to different netting rules, other than those already included in row 2</t>
  </si>
  <si>
    <t>Differences due to consideration of provisions</t>
  </si>
  <si>
    <t>Differences due to the use of credit risk mitigation techniques (CRMs)</t>
  </si>
  <si>
    <t>Differences due to credit conversion factors</t>
  </si>
  <si>
    <t>Differences due to Securitisation with risk transfer</t>
  </si>
  <si>
    <t>Other differences</t>
  </si>
  <si>
    <t>Exposure amounts considered for regulatory purposes</t>
  </si>
  <si>
    <t>h</t>
  </si>
  <si>
    <t>Method of accounting consolidation</t>
  </si>
  <si>
    <t>Description of the entity</t>
  </si>
  <si>
    <t>Full consolidation</t>
  </si>
  <si>
    <t>Proportional consolidation</t>
  </si>
  <si>
    <t>Equity method</t>
  </si>
  <si>
    <t>Deducted</t>
  </si>
  <si>
    <t>X</t>
  </si>
  <si>
    <t>Article 436(b) CRR</t>
  </si>
  <si>
    <t>Differences between columns (a) and (b) in template EU LI1</t>
  </si>
  <si>
    <t>Article 436(d) CRR</t>
  </si>
  <si>
    <t>Qualitative information on the main sources of differences between the accounting and regulatoy scope of consolidation shown in template EU LI2</t>
  </si>
  <si>
    <t>Article 436(f) CRR</t>
  </si>
  <si>
    <t>Impediment to the prompt transfer of own funds or to the repayment of liabilities within the group</t>
  </si>
  <si>
    <t>Article 436(g) CRR</t>
  </si>
  <si>
    <t xml:space="preserve">Subsidiaries not included in the consolidation with own funds less than required </t>
  </si>
  <si>
    <t>Article 436(h) CRR</t>
  </si>
  <si>
    <t>Use of derogation referred to in Article 7 CRR or individual consolidation method laid down in Article 9 CRR</t>
  </si>
  <si>
    <t>Aggregate amount by which the actual own funds are less than required in all subsidiaries that are not included in the consolidation</t>
  </si>
  <si>
    <t>Amounts</t>
  </si>
  <si>
    <t xml:space="preserve">Common Equity Tier 1 (CET1) capital:  instruments and reserves                                             </t>
  </si>
  <si>
    <t xml:space="preserve">Capital instruments and the related share premium accounts </t>
  </si>
  <si>
    <t>(h)</t>
  </si>
  <si>
    <t xml:space="preserve">     of which: Instrument type 1</t>
  </si>
  <si>
    <t xml:space="preserve">     of which: Instrument type 2</t>
  </si>
  <si>
    <t xml:space="preserve">     of which: Instrument type 3</t>
  </si>
  <si>
    <t xml:space="preserve">Retained earnings </t>
  </si>
  <si>
    <t>Accumulated other comprehensive income (and other reserves)</t>
  </si>
  <si>
    <t>EU-3a</t>
  </si>
  <si>
    <t>Funds for general banking risk</t>
  </si>
  <si>
    <t xml:space="preserve">Amount of qualifying items referred to in Article 484 (3) CRR and the related share premium accounts subject to phase out from CET1 </t>
  </si>
  <si>
    <t>Minority interests (amount allowed in consolidated CET1)</t>
  </si>
  <si>
    <t>EU-5a</t>
  </si>
  <si>
    <t xml:space="preserve">Independently reviewed interim profits net of any foreseeable charge or dividend </t>
  </si>
  <si>
    <t>Common Equity Tier 1 (CET1) capital before regulatory adjustments</t>
  </si>
  <si>
    <t>Common Equity Tier 1 (CET1) capital: regulatory adjustments </t>
  </si>
  <si>
    <t>Additional value adjustments (negative amount)</t>
  </si>
  <si>
    <t>Intangible assets (net of related tax liability) (negative amount)</t>
  </si>
  <si>
    <t>(a)minus (d)</t>
  </si>
  <si>
    <t>Deferred tax assets that rely on future profitability excluding those arising from temporary differences (net of related tax liability where the conditions in Article 38 (3) CRR are met) (negative amount)</t>
  </si>
  <si>
    <t>Fair value reserves related to gains or losses on cash flow hedges of financial instruments that are not valued at fair value</t>
  </si>
  <si>
    <t xml:space="preserve">Negative amounts resulting from the calculation of expected loss amounts </t>
  </si>
  <si>
    <t>Any increase in equity that results from securitised assets (negative amount)</t>
  </si>
  <si>
    <t>Gains or losses on liabilities valued at fair value resulting from changes in own credit standing</t>
  </si>
  <si>
    <t>Defined-benefit pension fund assets (negative amount)</t>
  </si>
  <si>
    <t>Direct, indirect and synthetic holdings by an institution of own CET1 instruments (negative amount)</t>
  </si>
  <si>
    <t>Direct, indirect and synthetic holdings of the CET 1 instruments of financial sector entities where those entities have reciprocal cross holdings with the institution designed to inflate artificially the own funds of the institution (negative amount)</t>
  </si>
  <si>
    <t>Direct, indirect and synthetic holdings by the institution of the CET1 instruments of financial sector entities where the institution does not have a significant investment in those entities (amount above 10% threshold and net of eligible short positions) (negative amount)</t>
  </si>
  <si>
    <t>Direct, indirect and synthetic holdings by the institution of the CET1 instruments of financial sector entities where the institution has a significant investment in those entities (amount above 10% threshold and net of eligible short positions) (negative amount)</t>
  </si>
  <si>
    <t>EU-20a</t>
  </si>
  <si>
    <t>Exposure amount of the following items which qualify for a RW of 1250%, where the institution opts for the deduction alternative</t>
  </si>
  <si>
    <t>EU-20b</t>
  </si>
  <si>
    <t xml:space="preserve">     of which: qualifying holdings outside the financial sector (negative amount)</t>
  </si>
  <si>
    <t>EU-20c</t>
  </si>
  <si>
    <t xml:space="preserve">     of which: securitisation positions (negative amount)</t>
  </si>
  <si>
    <t>EU-20d</t>
  </si>
  <si>
    <t xml:space="preserve">     of which: free deliveries (negative amount)</t>
  </si>
  <si>
    <t>Amount exceeding the 17,65% threshold (negative amount)</t>
  </si>
  <si>
    <t xml:space="preserve">     of which: direct, indirect and synthetic holdings by the institution of the CET1 instruments of financial sector entities where the institution has a significant investment in those entities</t>
  </si>
  <si>
    <t xml:space="preserve">     of which: deferred tax assets arising from temporary differences</t>
  </si>
  <si>
    <t>EU-25a</t>
  </si>
  <si>
    <t>Losses for the current financial year (negative amount)</t>
  </si>
  <si>
    <t>EU-25b</t>
  </si>
  <si>
    <t>Foreseeable tax charges relating to CET1 items except where the institution suitably adjusts the amount of CET1 items insofar as such tax charges reduce the amount up to which those items may be used to cover risks or losses (negative amount)</t>
  </si>
  <si>
    <t>27a</t>
  </si>
  <si>
    <r>
      <t>Other regulatory adjustments</t>
    </r>
    <r>
      <rPr>
        <strike/>
        <sz val="9"/>
        <color rgb="FFFF0000"/>
        <rFont val="Calibri"/>
        <family val="2"/>
        <scheme val="minor"/>
      </rPr>
      <t/>
    </r>
  </si>
  <si>
    <t>Total regulatory adjustments to Common Equity Tier 1 (CET1)</t>
  </si>
  <si>
    <t xml:space="preserve">Common Equity Tier 1 (CET1) capital </t>
  </si>
  <si>
    <t>Additional Tier 1 (AT1) capital: instruments</t>
  </si>
  <si>
    <t>Capital instruments and the related share premium accounts</t>
  </si>
  <si>
    <t>(i)</t>
  </si>
  <si>
    <t xml:space="preserve">     of which: classified as equity under applicable accounting standards</t>
  </si>
  <si>
    <t xml:space="preserve">     of which: classified as liabilities under applicable accounting standards</t>
  </si>
  <si>
    <t>Amount of qualifying items referred to in Article 484 (4) CRR and the related share premium accounts subject to phase out from AT1</t>
  </si>
  <si>
    <t>EU-33a</t>
  </si>
  <si>
    <t>Amount of qualifying items referred to in Article 494a(1) CRR subject to phase out from AT1</t>
  </si>
  <si>
    <t>EU-33b</t>
  </si>
  <si>
    <t>Amount of qualifying items referred to in Article 494b(1) CRR subject to phase out from AT1</t>
  </si>
  <si>
    <t xml:space="preserve">Qualifying Tier 1 capital included in consolidated AT1 capital (including minority interests not included in row 5) issued by subsidiaries and held by third parties </t>
  </si>
  <si>
    <t xml:space="preserve">    of which: instruments issued by subsidiaries subject to phase out </t>
  </si>
  <si>
    <t xml:space="preserve">   Additional Tier 1 (AT1) capital before regulatory adjustments</t>
  </si>
  <si>
    <t>Additional Tier 1 (AT1) capital: regulatory adjustments</t>
  </si>
  <si>
    <t>Direct, indirect and synthetic holdings by an institution of own AT1 instruments (negative amount)</t>
  </si>
  <si>
    <t>Direct, indirect and synthetic holdings of the AT1 instruments of financial sector entities where those entities have reciprocal cross holdings with the institution designed to inflate artificially the own funds of the institution (negative amount)</t>
  </si>
  <si>
    <t>Direct, indirect and synthetic holdings of the AT1 instruments of financial sector entities where the institution does not have a significant investment in those entities (amount above 10% threshold and net of eligible short positions) (negative amount)</t>
  </si>
  <si>
    <t>Direct, indirect and synthetic holdings by the institution of the AT1 instruments of financial sector entities where the institution has a significant investment in those entities (net of eligible short positions) (negative amount)</t>
  </si>
  <si>
    <t xml:space="preserve">42a </t>
  </si>
  <si>
    <t>Other regulatory adjustments to AT1 capital</t>
  </si>
  <si>
    <t>Total regulatory adjustments to Additional Tier 1 (AT1) capital</t>
  </si>
  <si>
    <t xml:space="preserve">Additional Tier 1 (AT1) capital </t>
  </si>
  <si>
    <t>Tier 1 capital (T1 = CET1 + AT1)</t>
  </si>
  <si>
    <t>Tier 2 (T2) capital: instruments</t>
  </si>
  <si>
    <t>Amount of qualifying  items referred to in Article 484(5) CRR and the related share premium accounts subject to phase out from T2 as described in Article 486(4) CRR</t>
  </si>
  <si>
    <t>EU-47a</t>
  </si>
  <si>
    <t>Amount of qualifying  items referred to in Article 494a(2) CRR subject to phase out from T2</t>
  </si>
  <si>
    <t>EU-47b</t>
  </si>
  <si>
    <t>Amount of qualifying  items referred to in Article 494b(2) CRR subject to phase out from T2</t>
  </si>
  <si>
    <t xml:space="preserve">Qualifying own funds instruments included in consolidated T2 capital (including minority interests and AT1 instruments not included in rows 5 or 34) issued by subsidiaries and held by third parties </t>
  </si>
  <si>
    <t xml:space="preserve">   of which: instruments issued by subsidiaries subject to phase out</t>
  </si>
  <si>
    <t>Credit risk adjustments</t>
  </si>
  <si>
    <t>Tier 2 (T2) capital before regulatory adjustments</t>
  </si>
  <si>
    <t>Tier 2 (T2) capital: regulatory adjustments </t>
  </si>
  <si>
    <t>Direct, indirect and synthetic holdings by an institution of own T2 instruments and subordinated loans (negative amount)</t>
  </si>
  <si>
    <t>Direct, indirect and synthetic holdings of the T2 instruments and subordinated loans of financial sector entities where those entities have reciprocal cross holdings with the institution designed to inflate artificially the own funds of the institution (negative amount)</t>
  </si>
  <si>
    <t xml:space="preserve">Direct, indirect and synthetic holdings of the T2 instruments and subordinated loans of financial sector entities where the institution does not have a significant investment in those entities (amount above 10% threshold and net of eligible short positions) (negative amount)  </t>
  </si>
  <si>
    <t>54a</t>
  </si>
  <si>
    <t>Direct, indirect and synthetic holdings by the institution of the T2 instruments and subordinated loans of financial sector entities where the institution has a significant investment in those entities (net of eligible short positions) (negative amount)</t>
  </si>
  <si>
    <t>Qualifying eligible liabilities deductions that exceed the eligible liabilities items of the institution (negative amount)</t>
  </si>
  <si>
    <t>EU-56b</t>
  </si>
  <si>
    <t>Other regulatory adjustments to T2 capital</t>
  </si>
  <si>
    <t>Total regulatory adjustments to Tier 2 (T2) capital</t>
  </si>
  <si>
    <t xml:space="preserve">Tier 2 (T2) capital </t>
  </si>
  <si>
    <t>Total capital (TC = T1 + T2)</t>
  </si>
  <si>
    <t>Total Risk exposure amount</t>
  </si>
  <si>
    <t>Capital ratios and requirements including buffers </t>
  </si>
  <si>
    <t>Common Equity Tier 1 capital</t>
  </si>
  <si>
    <t>Tier 1 capital</t>
  </si>
  <si>
    <t>Total capital</t>
  </si>
  <si>
    <t>Institution CET1 overall capital requirements</t>
  </si>
  <si>
    <t xml:space="preserve">of which: capital conservation buffer requirement </t>
  </si>
  <si>
    <t xml:space="preserve">of which: countercyclical capital buffer requirement </t>
  </si>
  <si>
    <t xml:space="preserve">of which: systemic risk buffer requirement </t>
  </si>
  <si>
    <t>EU-67a</t>
  </si>
  <si>
    <t>of which: Global Systemically Important Institution (G-SII) or Other Systemically Important Institution (O-SII) buffer requirement</t>
  </si>
  <si>
    <t>EU-67b</t>
  </si>
  <si>
    <t>of which: additional own funds requirements to address the risks other than the risk of excessive leverage</t>
  </si>
  <si>
    <t>Common Equity Tier 1 capital (as a percentage of risk exposure amount) available after meeting the minimum capital requirements</t>
  </si>
  <si>
    <t>National minima (if different from Basel III)</t>
  </si>
  <si>
    <r>
      <t>Not applicable</t>
    </r>
    <r>
      <rPr>
        <sz val="9"/>
        <color rgb="FFFF0000"/>
        <rFont val="Calibri"/>
        <family val="2"/>
        <scheme val="minor"/>
      </rPr>
      <t/>
    </r>
  </si>
  <si>
    <t>Amounts below the thresholds for deduction (before risk weighting) </t>
  </si>
  <si>
    <t xml:space="preserve">Direct and indirect holdings by the institution of the CET1 instruments of financial sector entities where the institution has a significant investment in those entities (amount below 17.65% thresholds and net of eligible short positions) </t>
  </si>
  <si>
    <t>Applicable caps on the inclusion of provisions in Tier 2 </t>
  </si>
  <si>
    <t>Credit risk adjustments included in T2 in respect of exposures subject to standardised approach (prior to the application of the cap)</t>
  </si>
  <si>
    <t>Cap on inclusion of credit risk adjustments in T2 under standardised approach</t>
  </si>
  <si>
    <t>Credit risk adjustments included in T2 in respect of exposures subject to internal ratings-based approach (prior to the application of the cap)</t>
  </si>
  <si>
    <t>Cap for inclusion of credit risk adjustments in T2 under internal ratings-based approach</t>
  </si>
  <si>
    <t>Capital instruments subject to phase-out arrangements (only applicable between 1 Jan 2014 and 1 Jan 2022)</t>
  </si>
  <si>
    <t>Current cap on CET1 instruments subject to phase out arrangements</t>
  </si>
  <si>
    <t>Amount excluded from CET1 due to cap (excess over cap after redemptions and maturities)</t>
  </si>
  <si>
    <t>Current cap on AT1 instruments subject to phase out arrangements</t>
  </si>
  <si>
    <t>Amount excluded from AT1 due to cap (excess over cap after redemptions and maturities)</t>
  </si>
  <si>
    <t>Current cap on T2 instruments subject to phase out arrangements</t>
  </si>
  <si>
    <t>Amount excluded from T2 due to cap (excess over cap after redemptions and maturities)</t>
  </si>
  <si>
    <t>Balance sheet as in published financial statements</t>
  </si>
  <si>
    <t>Under regulatory scope of consolidation</t>
  </si>
  <si>
    <t>Total assets</t>
  </si>
  <si>
    <t>Total liabilities</t>
  </si>
  <si>
    <t>Shareholders' Equity</t>
  </si>
  <si>
    <t>Total shareholders' equity</t>
  </si>
  <si>
    <t>Issuer</t>
  </si>
  <si>
    <t>Unique identifier (eg CUSIP, ISIN or Bloomberg identifier for private placement)</t>
  </si>
  <si>
    <t>2a</t>
  </si>
  <si>
    <t>Public or private placement</t>
  </si>
  <si>
    <t>Governing law(s) of the instrument</t>
  </si>
  <si>
    <t>3a </t>
  </si>
  <si>
    <t>Contractual recognition of write down and conversion powers of resolution authorities</t>
  </si>
  <si>
    <t>Regulatory treatment</t>
  </si>
  <si>
    <t xml:space="preserve">    Current treatment taking into account, where applicable, transitional CRR rules</t>
  </si>
  <si>
    <t xml:space="preserve">     Post-transitional CRR rules</t>
  </si>
  <si>
    <t xml:space="preserve">     Eligible at solo/(sub-)consolidated/ solo&amp;(sub-)consolidated</t>
  </si>
  <si>
    <t xml:space="preserve">     Instrument type (types to be specified by each jurisdiction)</t>
  </si>
  <si>
    <t>Amount recognised in regulatory capital or eligible liabilities  (Currency in million, as of most recent reporting date)</t>
  </si>
  <si>
    <t xml:space="preserve">Nominal amount of instrument </t>
  </si>
  <si>
    <t>EU-9a</t>
  </si>
  <si>
    <t>Issue price</t>
  </si>
  <si>
    <t>EU-9b</t>
  </si>
  <si>
    <t>Redemption price</t>
  </si>
  <si>
    <t>Accounting classification</t>
  </si>
  <si>
    <t>Original date of issuance</t>
  </si>
  <si>
    <t>Perpetual or dated</t>
  </si>
  <si>
    <t xml:space="preserve">     Original maturity date </t>
  </si>
  <si>
    <t>Issuer call subject to prior supervisory approval</t>
  </si>
  <si>
    <t xml:space="preserve">     Optional call date, contingent call dates and redemption amount </t>
  </si>
  <si>
    <t xml:space="preserve">     Subsequent call dates, if applicable</t>
  </si>
  <si>
    <t>Coupons / dividends</t>
  </si>
  <si>
    <t xml:space="preserve">Fixed or floating dividend/coupon </t>
  </si>
  <si>
    <t xml:space="preserve">Coupon rate and any related index </t>
  </si>
  <si>
    <t xml:space="preserve">Existence of a dividend stopper </t>
  </si>
  <si>
    <t xml:space="preserve">     Fully discretionary, partially discretionary or mandatory (in terms of timing)</t>
  </si>
  <si>
    <t xml:space="preserve">     Fully discretionary, partially discretionary or mandatory (in terms of amount)</t>
  </si>
  <si>
    <t xml:space="preserve">     Existence of step up or other incentive to redeem</t>
  </si>
  <si>
    <t xml:space="preserve">     Noncumulative or cumulative</t>
  </si>
  <si>
    <t>Convertible or non-convertible</t>
  </si>
  <si>
    <t xml:space="preserve">     If convertible, conversion trigger(s)</t>
  </si>
  <si>
    <t xml:space="preserve">     If convertible, fully or partially</t>
  </si>
  <si>
    <t xml:space="preserve">     If convertible, conversion rate</t>
  </si>
  <si>
    <t xml:space="preserve">     If convertible, mandatory or optional conversion</t>
  </si>
  <si>
    <t xml:space="preserve">     If convertible, specify instrument type convertible into</t>
  </si>
  <si>
    <t xml:space="preserve">     If convertible, specify issuer of instrument it converts into</t>
  </si>
  <si>
    <t>Write-down features</t>
  </si>
  <si>
    <t xml:space="preserve">     If write-down, write-down trigger(s)</t>
  </si>
  <si>
    <t xml:space="preserve">     If write-down, full or partial</t>
  </si>
  <si>
    <t xml:space="preserve">     If write-down, permanent or temporary</t>
  </si>
  <si>
    <t xml:space="preserve">        If temporary write-down, description of write-up mechanism</t>
  </si>
  <si>
    <t>34a </t>
  </si>
  <si>
    <t>Type of subordination (only for eligible liabilities)</t>
  </si>
  <si>
    <t>EU-34b</t>
  </si>
  <si>
    <t>Ranking of the instrument in normal insolvency proceedings</t>
  </si>
  <si>
    <t>Position in subordination hierarchy in liquidation (specify instrument type immediately senior to instrument)</t>
  </si>
  <si>
    <t>Non-compliant transitioned features</t>
  </si>
  <si>
    <t>If yes, specify non-compliant features</t>
  </si>
  <si>
    <t>37a</t>
  </si>
  <si>
    <t>Link to the full term and conditions of the instrument (signposting)</t>
  </si>
  <si>
    <t>i</t>
  </si>
  <si>
    <t>j</t>
  </si>
  <si>
    <t>k</t>
  </si>
  <si>
    <t>l</t>
  </si>
  <si>
    <t>m</t>
  </si>
  <si>
    <t>General credit exposures</t>
  </si>
  <si>
    <t>Relevant credit exposures – Market risk</t>
  </si>
  <si>
    <t>Securitisation exposures  Exposure value for non-trading book</t>
  </si>
  <si>
    <t>Total exposure value</t>
  </si>
  <si>
    <t>Own fund requirements</t>
  </si>
  <si>
    <t xml:space="preserve">Risk-weighted exposure amounts </t>
  </si>
  <si>
    <t>Own fund requirements weights
(%)</t>
  </si>
  <si>
    <t>Countercyclical buffer rate
(%)</t>
  </si>
  <si>
    <t>Exposure value under the standardised approach</t>
  </si>
  <si>
    <t>Exposure value under the IRB approach</t>
  </si>
  <si>
    <t>Sum of long and short positions of trading book exposures for SA</t>
  </si>
  <si>
    <t>Value of trading book exposures for internal models</t>
  </si>
  <si>
    <t>Relevant credit risk exposures - Credit risk</t>
  </si>
  <si>
    <t xml:space="preserve">Relevant credit exposures – Securitisation positions in the non-trading book </t>
  </si>
  <si>
    <t xml:space="preserve"> Total</t>
  </si>
  <si>
    <t>010</t>
  </si>
  <si>
    <t>Breakdown by country:</t>
  </si>
  <si>
    <t>020</t>
  </si>
  <si>
    <t>Institution specific countercyclical capital buffer rate</t>
  </si>
  <si>
    <t>Institution specific countercyclical capital buffer requirement</t>
  </si>
  <si>
    <t>Applicable amount</t>
  </si>
  <si>
    <t>Total assets as per published financial statements</t>
  </si>
  <si>
    <t>Adjustment for entities which are consolidated for accounting purposes but are outside the scope of prudential consolidation</t>
  </si>
  <si>
    <t>(Adjustment for securitised exposures that meet the operational requirements for the recognition of risk transference)</t>
  </si>
  <si>
    <t>(Adjustment for fiduciary assets recognised on the balance sheet pursuant to the applicable accounting framework but excluded from the total exposure measure in accordance with point (i) of Article 429a(1) CRR)</t>
  </si>
  <si>
    <t>Adjustment for regular-way purchases and sales of financial assets subject to trade date accounting</t>
  </si>
  <si>
    <t>Adjustment for eligible cash pooling transactions</t>
  </si>
  <si>
    <t>Adjustment for securities financing transactions (SFTs)</t>
  </si>
  <si>
    <t>Adjustment for off-balance sheet items (ie conversion to credit equivalent amounts of off-balance sheet exposures)</t>
  </si>
  <si>
    <t>(Adjustment for prudent valuation adjustments and specific and general provisions which have reduced Tier 1 capital)</t>
  </si>
  <si>
    <t>EU-11a</t>
  </si>
  <si>
    <t>(Adjustment for exposures excluded from the total exposure measure in accordance with point (c) and point (ca) of Article 429a(1) CRR)</t>
  </si>
  <si>
    <t>EU-11b</t>
  </si>
  <si>
    <t>(Adjustment for exposures excluded from the total exposure measure in accordance with point (j) of Article 429a(1) CRR)</t>
  </si>
  <si>
    <t>Other adjustments</t>
  </si>
  <si>
    <t>CRR leverage ratio exposures</t>
  </si>
  <si>
    <t>On-balance sheet exposures (excluding derivatives and SFTs)</t>
  </si>
  <si>
    <t>On-balance sheet items (excluding derivatives, SFTs, but including collateral)</t>
  </si>
  <si>
    <t>Gross-up for derivatives collateral provided, where deducted from the balance sheet assets pursuant to the applicable accounting framework</t>
  </si>
  <si>
    <t>(Deductions of receivables assets for cash variation margin provided in derivatives transactions)</t>
  </si>
  <si>
    <t>(Adjustment for securities received under securities financing transactions that are recognised as an asset)</t>
  </si>
  <si>
    <t>(General credit risk adjustments to on-balance sheet items)</t>
  </si>
  <si>
    <t>(Asset amounts deducted in determining Tier 1 capital)</t>
  </si>
  <si>
    <t xml:space="preserve">Total on-balance sheet exposures (excluding derivatives and SFTs) </t>
  </si>
  <si>
    <t>Derivative exposures</t>
  </si>
  <si>
    <t>Replacement cost associated with SA-CCR derivatives transactions (ie net of eligible cash variation margin)</t>
  </si>
  <si>
    <t>EU-8a</t>
  </si>
  <si>
    <t>Derogation for derivatives: replacement costs contribution under the simplified standardised approach</t>
  </si>
  <si>
    <t xml:space="preserve">Add-on amounts for potential future exposure associated with SA-CCR derivatives transactions </t>
  </si>
  <si>
    <t>Derogation for derivatives: Potential future exposure contribution under the simplified standardised approach</t>
  </si>
  <si>
    <t>Exposure determined under Original Exposure Method</t>
  </si>
  <si>
    <t>(Exempted CCP leg of client-cleared trade exposures) (SA-CCR)</t>
  </si>
  <si>
    <t>EU-10a</t>
  </si>
  <si>
    <t>(Exempted CCP leg of client-cleared trade exposures) (simplified standardised approach)</t>
  </si>
  <si>
    <t>EU-10b</t>
  </si>
  <si>
    <t>(Exempted CCP leg of client-cleared trade exposures) (Original Exposure Method)</t>
  </si>
  <si>
    <t>Adjusted effective notional amount of written credit derivatives</t>
  </si>
  <si>
    <t>(Adjusted effective notional offsets and add-on deductions for written credit derivatives)</t>
  </si>
  <si>
    <t xml:space="preserve">Total derivatives exposures </t>
  </si>
  <si>
    <t>Securities financing transaction (SFT) exposures</t>
  </si>
  <si>
    <t>Gross SFT assets (with no recognition of netting), after adjustment for sales accounting transactions</t>
  </si>
  <si>
    <t>(Netted amounts of cash payables and cash receivables of gross SFT assets)</t>
  </si>
  <si>
    <t>Counterparty credit risk exposure for SFT assets</t>
  </si>
  <si>
    <t>EU-16a</t>
  </si>
  <si>
    <t>Derogation for SFTs: Counterparty credit risk exposure in accordance with Articles 429e(5) and 222 CRR</t>
  </si>
  <si>
    <t>Agent transaction exposures</t>
  </si>
  <si>
    <t>EU-17a</t>
  </si>
  <si>
    <t>(Exempted CCP leg of client-cleared SFT exposure)</t>
  </si>
  <si>
    <t>Total securities financing transaction exposures</t>
  </si>
  <si>
    <t xml:space="preserve">Other off-balance sheet exposures </t>
  </si>
  <si>
    <t>Off-balance sheet exposures at gross notional amount</t>
  </si>
  <si>
    <t>(Adjustments for conversion to credit equivalent amounts)</t>
  </si>
  <si>
    <t>(General provisions deducted in determining Tier 1 capital and specific provisions associated associated with off-balance sheet exposures)</t>
  </si>
  <si>
    <t>Off-balance sheet exposures</t>
  </si>
  <si>
    <t>Excluded exposures</t>
  </si>
  <si>
    <t>EU-22a</t>
  </si>
  <si>
    <t>EU-22b</t>
  </si>
  <si>
    <t>(Exposures exempted in accordance with point (j) of Article 429a(1) CRR (on and off balance sheet))</t>
  </si>
  <si>
    <t>EU-22c</t>
  </si>
  <si>
    <t>(Excluded exposures of public development banks (or units) - Public sector investments)</t>
  </si>
  <si>
    <t>EU-22d</t>
  </si>
  <si>
    <t>(Excluded exposures of public development banks (or units) - Promotional loans)</t>
  </si>
  <si>
    <t>EU-22e</t>
  </si>
  <si>
    <t>(Excluded passing-through promotional loan exposures by non-public development banks (or units))</t>
  </si>
  <si>
    <t>EU-22f</t>
  </si>
  <si>
    <t xml:space="preserve">(Excluded guaranteed parts of exposures arising from export credits) </t>
  </si>
  <si>
    <t>EU-22g</t>
  </si>
  <si>
    <t>(Excluded excess collateral deposited at triparty agents)</t>
  </si>
  <si>
    <t>EU-22h</t>
  </si>
  <si>
    <t>(Excluded CSD related services of CSD/institutions in accordance with point (o) of Article 429a(1) CRR)</t>
  </si>
  <si>
    <t>EU-22i</t>
  </si>
  <si>
    <t>(Excluded CSD related services of designated institutions in accordance with point (p) of Article 429a(1) CRR)</t>
  </si>
  <si>
    <t>EU-22j</t>
  </si>
  <si>
    <t>(Reduction of the exposure value of pre-financing or intermediate loans)</t>
  </si>
  <si>
    <t>EU-22k</t>
  </si>
  <si>
    <t>(Excluded exposures to shareholders according to Article 429a (1), point (da) CRR)</t>
  </si>
  <si>
    <t>EU-22l</t>
  </si>
  <si>
    <t>(Exposures deducted in accordance with point (q) of Article 429a(1) CRR)</t>
  </si>
  <si>
    <t>EU-22m</t>
  </si>
  <si>
    <t>(Total exempted exposures)</t>
  </si>
  <si>
    <t>Capital and total exposure measure</t>
  </si>
  <si>
    <t>EU-25</t>
  </si>
  <si>
    <t>Leverage ratio (excluding the impact of the exemption of public sector investments and promotional loans) (%)</t>
  </si>
  <si>
    <t>25a</t>
  </si>
  <si>
    <t>Leverage ratio (excluding the impact of any applicable temporary exemption of central bank reserves) (%)</t>
  </si>
  <si>
    <t>Regulatory minimum leverage ratio requirement (%)</t>
  </si>
  <si>
    <t>EU-26a</t>
  </si>
  <si>
    <t>EU-26b</t>
  </si>
  <si>
    <t xml:space="preserve">     of which: to be made up of CET1 capital</t>
  </si>
  <si>
    <t>EU-27a</t>
  </si>
  <si>
    <t>Choice on transitional arrangements and relevant exposures</t>
  </si>
  <si>
    <t>EU-27b</t>
  </si>
  <si>
    <t>Choice on transitional arrangements for the definition of the capital measure</t>
  </si>
  <si>
    <t>Disclosure of mean values</t>
  </si>
  <si>
    <t>Mean of daily values of gross SFT assets, after adjustment for sale accounting transactions and netted of amounts of associated cash payables and cash receivable</t>
  </si>
  <si>
    <t>Quarter-end value of gross SFT assets, after adjustment for sale accounting transactions and netted of amounts of associated cash payables and cash receivables</t>
  </si>
  <si>
    <t>Total exposure measure (including the impact of any applicable temporary exemption of central bank reserves) incorporating mean values from row 28 of gross SFT assets (after adjustment for sale accounting transactions and netted of amounts of associated cash payables and cash receivables)</t>
  </si>
  <si>
    <t>30a</t>
  </si>
  <si>
    <t>Total exposure measure (excluding the impact of any applicable temporary exemption of central bank reserves) incorporating mean values from row 28 of gross SFT assets (after adjustment for sale accounting transactions and netted of amounts of associated cash payables and cash receivables)</t>
  </si>
  <si>
    <t>Leverage ratio (including the impact of any applicable temporary exemption of central bank reserves) incorporating mean values from row 28 of gross SFT assets (after adjustment for sale accounting transactions and netted of amounts of associated cash payables and cash receivables)</t>
  </si>
  <si>
    <t>31a</t>
  </si>
  <si>
    <t>Leverage ratio (excluding the impact of any applicable temporary exemption of central bank reserves) incorporating mean values from row 28 of gross SFT assets (after adjustment for sale accounting transactions and netted of amounts of associated cash payables and cash receivables)</t>
  </si>
  <si>
    <t>EU-1</t>
  </si>
  <si>
    <t>Total on-balance sheet exposures (excluding derivatives, SFTs, and exempted exposures), of which:</t>
  </si>
  <si>
    <t>EU-2</t>
  </si>
  <si>
    <t>Trading book exposures</t>
  </si>
  <si>
    <t>EU-3</t>
  </si>
  <si>
    <t>Banking book exposures, of which:</t>
  </si>
  <si>
    <t>EU-4</t>
  </si>
  <si>
    <t>Covered bonds</t>
  </si>
  <si>
    <t>EU-5</t>
  </si>
  <si>
    <t>Exposures treated as sovereigns</t>
  </si>
  <si>
    <t>EU-6</t>
  </si>
  <si>
    <t>Exposures to regional governments, MDB, international organisations and PSE, not treated as sovereigns</t>
  </si>
  <si>
    <t>EU-7</t>
  </si>
  <si>
    <t>Institutions</t>
  </si>
  <si>
    <t>EU-8</t>
  </si>
  <si>
    <t>Secured by mortgages of immovable properties</t>
  </si>
  <si>
    <t>EU-9</t>
  </si>
  <si>
    <t>Retail exposures</t>
  </si>
  <si>
    <t>EU-10</t>
  </si>
  <si>
    <t>Corporates</t>
  </si>
  <si>
    <t>EU-11</t>
  </si>
  <si>
    <t>Exposures in default</t>
  </si>
  <si>
    <t>EU-12</t>
  </si>
  <si>
    <t>Other exposures (eg equity, securitisations, and other non-credit obligation assets)</t>
  </si>
  <si>
    <t>Description of the processes used to manage the risk of excessive leverage</t>
  </si>
  <si>
    <t>Description of the factors that had an impact on the leverage ratio during the period to which the disclosed leverage ratio refers</t>
  </si>
  <si>
    <t xml:space="preserve">Strategies and processes in the management of the liquidity risk, including policies on diversification in the sources and tenor of planned funding, </t>
  </si>
  <si>
    <t>See the Bank's Pillar III Risk Report 2025 - Chapter 6.3</t>
  </si>
  <si>
    <t>Structure and organisation of the liquidity risk management function (authority, statute, other arrangements).</t>
  </si>
  <si>
    <t>See the Bank's Pillar III Risk Report 2025 - Chapter 6.4</t>
  </si>
  <si>
    <t>A description of the degree of centralisation of liquidity management and interaction between the group’s units</t>
  </si>
  <si>
    <t>Scope and nature of liquidity risk reporting and measurement systems.</t>
  </si>
  <si>
    <t>See the Bank's Pillar III Risk Report 2025 - Chapters 6.1 and 6.2</t>
  </si>
  <si>
    <t>Policies for hedging and mitigating the liquidity risk and strategies and processes for monitoring the continuing effectiveness of hedges and mitigants.</t>
  </si>
  <si>
    <t>An outline of the bank`s contingency funding plans.</t>
  </si>
  <si>
    <t>See the Bank's Pillar III Risk Report 2025 - Chapter 6.4.1</t>
  </si>
  <si>
    <t>An explanation of how stress testing is used.</t>
  </si>
  <si>
    <t>See the Bank's Pillar III Risk Report 2025 - Chapter 2.4.1</t>
  </si>
  <si>
    <t>A declaration approved by the management body on the adequacy of liquidity risk management arrangements of the institution providing assurance that the liquidity risk management systems put in place are adequate with regard to the institution’s profile and strategy.</t>
  </si>
  <si>
    <t>See the Bank's Pillar III Risk Report 2025 - Chapter 2</t>
  </si>
  <si>
    <t>A concise liquidity risk statement approved by the management body succinctly describing the institution’s overall liquidity risk profile associated with the business strategy. This statement shall include key ratios and figures (other than those already covered in the EU LIQ1 template under this ITS ) providing external stakeholders with a comprehensive view of the institution’s management of liquidity risk, including how the liquidity risk profile of the institution interacts with the risk tolerance set by the management body.
These ratios may include:</t>
  </si>
  <si>
    <t>See the Bank's Pillar III Risk Report 2025 - Chapter 6</t>
  </si>
  <si>
    <t>See the Bank's Pillar III Risk Report 2025 and the Bank's Consolidated Financial Statements 2025</t>
  </si>
  <si>
    <t>See the Bank's Consolidated Financial Statements 2025 - Note 67 and 68</t>
  </si>
  <si>
    <t>Scope of consolidation: consolidated</t>
  </si>
  <si>
    <t>Total unweighted value (average)</t>
  </si>
  <si>
    <t>Total weighted value (average)</t>
  </si>
  <si>
    <t>EU 1a</t>
  </si>
  <si>
    <t>Quarter ending on</t>
  </si>
  <si>
    <t>EU 1b</t>
  </si>
  <si>
    <t>Number of data points used in the calculation of averages</t>
  </si>
  <si>
    <t>HIGH-QUALITY LIQUID ASSETS</t>
  </si>
  <si>
    <t>Total high-quality liquid assets (HQLA)</t>
  </si>
  <si>
    <t>CASH - OUTFLOWS</t>
  </si>
  <si>
    <t>Retail deposits and deposits from small business customers, of which:</t>
  </si>
  <si>
    <t>Stable deposits</t>
  </si>
  <si>
    <t>Less stable deposits</t>
  </si>
  <si>
    <t>Unsecured wholesale funding</t>
  </si>
  <si>
    <t>Operational deposits (all counterparties) and deposits in networks of cooperative banks</t>
  </si>
  <si>
    <t>Non-operational deposits (all counterparties)</t>
  </si>
  <si>
    <t>Unsecured debt</t>
  </si>
  <si>
    <t>Secured wholesale funding</t>
  </si>
  <si>
    <t>Additional requirements</t>
  </si>
  <si>
    <t>Outflows related to derivative exposures and other collateral requirements</t>
  </si>
  <si>
    <t>Outflows related to loss of funding on debt products</t>
  </si>
  <si>
    <t>Credit and liquidity facilities</t>
  </si>
  <si>
    <t>Other contractual funding obligations</t>
  </si>
  <si>
    <t>Other contingent funding obligations</t>
  </si>
  <si>
    <t>TOTAL CASH OUTFLOWS</t>
  </si>
  <si>
    <t>CASH - INFLOWS</t>
  </si>
  <si>
    <t>Secured lending (e.g. reverse repos)</t>
  </si>
  <si>
    <t>Inflows from fully performing exposures</t>
  </si>
  <si>
    <t>Other cash inflows</t>
  </si>
  <si>
    <t>EU-19a</t>
  </si>
  <si>
    <t>(Difference between total weighted inflows and total weighted outflows arising from transactions in third countries where there are transfer restrictions or which are denominated in non-convertible currencies)</t>
  </si>
  <si>
    <t>EU-19b</t>
  </si>
  <si>
    <t>(Excess inflows from a related specialised credit institution)</t>
  </si>
  <si>
    <t>TOTAL CASH INFLOWS</t>
  </si>
  <si>
    <t>Fully exempt inflows</t>
  </si>
  <si>
    <t>Inflows subject to 90% cap</t>
  </si>
  <si>
    <t>Inflows subject to 75% cap</t>
  </si>
  <si>
    <t xml:space="preserve">TOTAL ADJUSTED VALUE </t>
  </si>
  <si>
    <t>EU-21</t>
  </si>
  <si>
    <t>LIQUIDITY BUFFER</t>
  </si>
  <si>
    <t>TOTAL NET CASH OUTFLOWS</t>
  </si>
  <si>
    <t>LIQUIDITY COVERAGE RATIO</t>
  </si>
  <si>
    <t>Explanations on the main drivers of LCR results and the evolution of the contribution of inputs to the LCR’s calculation over time</t>
  </si>
  <si>
    <t>Deposits and funding along with high quality liquid assets are the main drivers in the LCR calculation.</t>
  </si>
  <si>
    <t>Explanations on the changes in the LCR over time</t>
  </si>
  <si>
    <t>Bond issuances, outstanding issuances falling into the 30 day window and net inflow of depostis can change LCR significantly over time.</t>
  </si>
  <si>
    <t>Explanations on the actual concentration of funding sources</t>
  </si>
  <si>
    <t>The funding sources consist mainly of deposits and funding via bond issuance.</t>
  </si>
  <si>
    <t>High-level description of the composition of the institution`s liquidity buffer.</t>
  </si>
  <si>
    <t>The liquidity buffer is mainly comprised of balances with the Central Bank, assets eligible for repo transactions with the Central Bank and zero percent risk-weighted government bonds.</t>
  </si>
  <si>
    <t>Derivative exposures and potential collateral calls</t>
  </si>
  <si>
    <t>No significant change in derivative exposures.</t>
  </si>
  <si>
    <t>Currency mismatch in the LCR</t>
  </si>
  <si>
    <t>No significant currency mismatch in the LCR.</t>
  </si>
  <si>
    <t>Other items in the LCR calculation that are not captured in the LCR disclosure template but that the institution considers relevant for its liquidity profile</t>
  </si>
  <si>
    <t>No other items that the institution considers relevant in the liquidity profile.</t>
  </si>
  <si>
    <t>Unweighted value by residual maturity</t>
  </si>
  <si>
    <t>Weighted value</t>
  </si>
  <si>
    <t>No maturity</t>
  </si>
  <si>
    <t>&lt; 6 months</t>
  </si>
  <si>
    <t>6 months to &lt; 1yr</t>
  </si>
  <si>
    <t>≥ 1yr</t>
  </si>
  <si>
    <t>Available stable funding (ASF) Items</t>
  </si>
  <si>
    <t>Capital items and instruments</t>
  </si>
  <si>
    <t>Own funds</t>
  </si>
  <si>
    <t>Other capital instruments</t>
  </si>
  <si>
    <t>Retail deposits</t>
  </si>
  <si>
    <t>Wholesale funding:</t>
  </si>
  <si>
    <t>Operational deposits</t>
  </si>
  <si>
    <t>Other wholesale funding</t>
  </si>
  <si>
    <t>Interdependent liabilities</t>
  </si>
  <si>
    <t xml:space="preserve">Other liabilities: </t>
  </si>
  <si>
    <t xml:space="preserve">NSFR derivative liabilities </t>
  </si>
  <si>
    <t>All other liabilities and capital instruments not included in the above categories</t>
  </si>
  <si>
    <t>Total available stable funding (ASF)</t>
  </si>
  <si>
    <t>Required stable funding (RSF) Items</t>
  </si>
  <si>
    <t>EU-15a</t>
  </si>
  <si>
    <t>Assets encumbered for a residual maturity of one year or more in a cover pool</t>
  </si>
  <si>
    <t>Deposits held at other financial institutions for operational purposes</t>
  </si>
  <si>
    <t>Performing loans and securities:</t>
  </si>
  <si>
    <t>Performing securities financing transactions with financial customers collateralised by Level 1 HQLA subject to 0% haircut</t>
  </si>
  <si>
    <r>
      <t>Performing securities financing transactions with financial customer collateralised by other assets and loans and advances to financial institutions</t>
    </r>
    <r>
      <rPr>
        <i/>
        <strike/>
        <sz val="11"/>
        <color rgb="FFFF0000"/>
        <rFont val="Calibri"/>
        <family val="2"/>
        <scheme val="minor"/>
      </rPr>
      <t/>
    </r>
  </si>
  <si>
    <t>With a risk weight of less than or equal to 35% under the Basel II Standardised Approach for credit risk</t>
  </si>
  <si>
    <t xml:space="preserve">Performing residential mortgages, of which: </t>
  </si>
  <si>
    <t>Other loans and securities that are not in default and do not qualify as HQLA, including exchange-traded equities and trade finance on-balance sheet products</t>
  </si>
  <si>
    <t>Interdependent assets</t>
  </si>
  <si>
    <t xml:space="preserve">Other assets: </t>
  </si>
  <si>
    <t>Physical traded commodities</t>
  </si>
  <si>
    <t>Assets posted as initial margin for derivative contracts and contributions to default funds of CCPs</t>
  </si>
  <si>
    <t xml:space="preserve">NSFR derivative liabilities before deduction of variation margin posted </t>
  </si>
  <si>
    <t>All other assets not included in the above categories</t>
  </si>
  <si>
    <t>Off-balance sheet items</t>
  </si>
  <si>
    <t>Total RSF</t>
  </si>
  <si>
    <t>Net Stable Funding Ratio (%)</t>
  </si>
  <si>
    <t>In the concise risk statement in accordance with point (f) of Article 435(1) CRR, how the business model translates into the components of the institution’s credit risk profile.</t>
  </si>
  <si>
    <t>When discussing their strategies and processes to manage credit risk and the policies for hedging and mitigating that risk in accordance with points (a) and (d) of Article 435(1) CRR, the criteria and approach used for defining the credit risk management policy and for setting credit risk limits.</t>
  </si>
  <si>
    <t>When informing on the structure and organisation of the risk management function in accordance with point (b) of Article 435(1) CRR, the structure and organisation of the credit risk management and control function.</t>
  </si>
  <si>
    <t>When informing on the authority, status and other arrangements for the risk management function in accordance with point (b) of Article 435(1) CRR, the relationships between credit risk management, risk control, compliance and internal audit functions.</t>
  </si>
  <si>
    <t>The scope and definitions of ‘past-due’ and ‘impaired’ exposures used for accounting purposes and the differences, if any, between the definitions of past due and default for accounting and regulatory purposes as specified by the EBA Guidelines  on the application of the definition of default in accordance with Article 178 CRR.</t>
  </si>
  <si>
    <t>The extent of past-due exposures (more than 90 days) that are not considered to be impaired and the reasons for this.</t>
  </si>
  <si>
    <t>Description of methods used for determining general and specific credit risk adjustments.</t>
  </si>
  <si>
    <t>The institution’s own definition of a restructured exposure used for the implementation of point (d) of Article 178(3) CRR specified by the EBA Guidelines  on defaultin accordance with Article 178 CRR when different from the definition of forborne exposure defined in Annex V to Commission Implementing Regulation (EU) 680/2014.</t>
  </si>
  <si>
    <t>n</t>
  </si>
  <si>
    <t>o</t>
  </si>
  <si>
    <t>Gross carrying amount/nominal amount</t>
  </si>
  <si>
    <t>Accumulated impairment, accumulated negative changes in fair value due to credit risk and provisions</t>
  </si>
  <si>
    <t>Accumulated partial write-off</t>
  </si>
  <si>
    <t>Collateral and financial guarantees received</t>
  </si>
  <si>
    <t>Performing exposures</t>
  </si>
  <si>
    <t>Non-performing exposures</t>
  </si>
  <si>
    <t>Performing exposures – accumulated impairment and provisions</t>
  </si>
  <si>
    <t xml:space="preserve">Non-performing exposures – accumulated impairment, accumulated negative changes in fair value due to credit risk and provisions </t>
  </si>
  <si>
    <t>On performing exposures</t>
  </si>
  <si>
    <t>On non-performing exposures</t>
  </si>
  <si>
    <t>Of which stage 1</t>
  </si>
  <si>
    <t>Of which stage 2</t>
  </si>
  <si>
    <t>Of which stage 3</t>
  </si>
  <si>
    <t>005</t>
  </si>
  <si>
    <t>Cash balances at central banks and other demand deposits</t>
  </si>
  <si>
    <t>Loans and advances</t>
  </si>
  <si>
    <t>Central banks</t>
  </si>
  <si>
    <t>030</t>
  </si>
  <si>
    <t>General governments</t>
  </si>
  <si>
    <t>040</t>
  </si>
  <si>
    <t>Credit institutions</t>
  </si>
  <si>
    <t>050</t>
  </si>
  <si>
    <t>Other financial corporations</t>
  </si>
  <si>
    <t>060</t>
  </si>
  <si>
    <t>Non-financial corporations</t>
  </si>
  <si>
    <t>070</t>
  </si>
  <si>
    <t xml:space="preserve">          Of which SMEs</t>
  </si>
  <si>
    <t>080</t>
  </si>
  <si>
    <t>Households</t>
  </si>
  <si>
    <t>090</t>
  </si>
  <si>
    <t>Debt securities</t>
  </si>
  <si>
    <t>100</t>
  </si>
  <si>
    <t>110</t>
  </si>
  <si>
    <t>120</t>
  </si>
  <si>
    <t>130</t>
  </si>
  <si>
    <t>140</t>
  </si>
  <si>
    <t>150</t>
  </si>
  <si>
    <t>Off-balance-sheet exposures</t>
  </si>
  <si>
    <t>160</t>
  </si>
  <si>
    <t>170</t>
  </si>
  <si>
    <t>180</t>
  </si>
  <si>
    <t>190</t>
  </si>
  <si>
    <t>200</t>
  </si>
  <si>
    <t>210</t>
  </si>
  <si>
    <t>220</t>
  </si>
  <si>
    <t>Net exposure value</t>
  </si>
  <si>
    <t>On demand</t>
  </si>
  <si>
    <t>&lt;= 1 year</t>
  </si>
  <si>
    <t>&gt; 1 year &lt;= 5 years</t>
  </si>
  <si>
    <t>&gt; 5 years</t>
  </si>
  <si>
    <t>No stated maturity</t>
  </si>
  <si>
    <t xml:space="preserve">Gross carrying amount               </t>
  </si>
  <si>
    <t>Initial stock of non-performing loans and advances</t>
  </si>
  <si>
    <t>Inflows to non-performing portfolios</t>
  </si>
  <si>
    <t>Outflows from non-performing portfolios</t>
  </si>
  <si>
    <t>Outflows due to write-offs</t>
  </si>
  <si>
    <t>Outflow due to other situations</t>
  </si>
  <si>
    <t>Final stock of non-performing loans and advances</t>
  </si>
  <si>
    <t>Performing forborne</t>
  </si>
  <si>
    <t>Non-performing forborne</t>
  </si>
  <si>
    <t>Of which defaulted</t>
  </si>
  <si>
    <t>Of which impaired</t>
  </si>
  <si>
    <t>Loan commitments given</t>
  </si>
  <si>
    <t>Not past due or past due ≤ 30 days</t>
  </si>
  <si>
    <t>Past due &gt; 30 days ≤ 90 days</t>
  </si>
  <si>
    <t>Unlikely to pay that are not past due or are past due ≤ 90 days</t>
  </si>
  <si>
    <t>Past due &gt; 7 years</t>
  </si>
  <si>
    <t>Accumulated impairment</t>
  </si>
  <si>
    <t>Accumulated negative changes in fair value due to credit risk on non-performing exposures</t>
  </si>
  <si>
    <t>Of which non-performing</t>
  </si>
  <si>
    <t>On-balance-sheet exposures</t>
  </si>
  <si>
    <t>Other countries</t>
  </si>
  <si>
    <t>Template EU CQ5: Credit quality of loans and advances to non-financial corporations by industry</t>
  </si>
  <si>
    <t>Gross carrying amount</t>
  </si>
  <si>
    <t>Of which loans and advances subject to impairment</t>
  </si>
  <si>
    <t>Agriculture, forestry and fishing</t>
  </si>
  <si>
    <t>Mining and quarrying</t>
  </si>
  <si>
    <t>Manufacturing</t>
  </si>
  <si>
    <t>Electricity, gas, steam and air conditioning supply</t>
  </si>
  <si>
    <t>Water supply</t>
  </si>
  <si>
    <t>Construction</t>
  </si>
  <si>
    <t>Wholesale and retail trade</t>
  </si>
  <si>
    <t>Transport and storage</t>
  </si>
  <si>
    <t>Accommodation and food service activities</t>
  </si>
  <si>
    <t>Information and communication</t>
  </si>
  <si>
    <t>Financial and insurance actvities</t>
  </si>
  <si>
    <t>Real estate activities</t>
  </si>
  <si>
    <t>Professional, scientific and technical activities</t>
  </si>
  <si>
    <t>Administrative and support service activities</t>
  </si>
  <si>
    <t>Public administration and defense, compulsory social security</t>
  </si>
  <si>
    <t>Education</t>
  </si>
  <si>
    <t>Human health services and social work activities</t>
  </si>
  <si>
    <t>Arts, entertainment and recreation</t>
  </si>
  <si>
    <t>Other services</t>
  </si>
  <si>
    <t>Value at initial recognition</t>
  </si>
  <si>
    <t>Accumulated negative changes</t>
  </si>
  <si>
    <t>Residential immovable property</t>
  </si>
  <si>
    <t>Commercial Immovable property</t>
  </si>
  <si>
    <t>Movable property (auto, shipping, etc.)</t>
  </si>
  <si>
    <t>Equity and debt instruments</t>
  </si>
  <si>
    <t>Other collateral</t>
  </si>
  <si>
    <t>Article 453 (a) CRR</t>
  </si>
  <si>
    <t xml:space="preserve">A description of the core features of the policies and processes for on- and off-balance sheet netting and an indication of the extent to which institutions make use of balance sheet netting;
</t>
  </si>
  <si>
    <t>Article 453 (b) CRR</t>
  </si>
  <si>
    <t>The core features of policies and processes for eligible collateral evaluation and management;</t>
  </si>
  <si>
    <t>A description of the main types of collateral taken by the institution to mitigate credit risk;</t>
  </si>
  <si>
    <t xml:space="preserve">
Article 453 (d) CRR</t>
  </si>
  <si>
    <t>For guarantees and credit derivatives used as credit protection, the main types of guarantor and credit derivative counterparty and their creditworthiness used for the purposes of reducing capital requirements, excluding those used as part of synthetic securitisation structures;</t>
  </si>
  <si>
    <t xml:space="preserve">
Article 453 (e) CRR</t>
  </si>
  <si>
    <t>Information about market or credit risk concentrations within the credit mitigation taken;</t>
  </si>
  <si>
    <t xml:space="preserve">Unsecured carrying amount </t>
  </si>
  <si>
    <t>Secured carrying amount</t>
  </si>
  <si>
    <t xml:space="preserve">Debt securities </t>
  </si>
  <si>
    <t>  </t>
  </si>
  <si>
    <t xml:space="preserve">     Of which non-performing exposures</t>
  </si>
  <si>
    <t xml:space="preserve">            Of which defaulted </t>
  </si>
  <si>
    <t>Table EU CRD – Qualitative disclosure requirements related to standardised approach</t>
  </si>
  <si>
    <t>Article 444  (a) CRR</t>
  </si>
  <si>
    <t>Names of the external credit assessment institutions (ECAIs) and export credit agencies (ECAs) nominated by the institution, and the reasons for any changes over the disclosure period;</t>
  </si>
  <si>
    <t>Article 444  (b) CRR</t>
  </si>
  <si>
    <t>The exposure classes for which each ECAI or ECA is used;</t>
  </si>
  <si>
    <t>Article 444 (c) CRR</t>
  </si>
  <si>
    <t>(c )</t>
  </si>
  <si>
    <t>A description of the process used to transfer the issuer and issue credit ratings onto comparable assets  items not included in the trading book;</t>
  </si>
  <si>
    <t>Article 444 (d) CRR</t>
  </si>
  <si>
    <t>The association of the external rating of each nominated ECAI or ECA  (as referred to in row (a)) with the risk weights that correspond with the credit quality steps as set out in Chapter 2 of Title II of Part Three CRR (except where the institution complies with the standard association published by the EBA).</t>
  </si>
  <si>
    <t xml:space="preserve"> Exposure classes</t>
  </si>
  <si>
    <t>Exposures before CCF and before CRM</t>
  </si>
  <si>
    <t>Exposures post CCF and post CRM</t>
  </si>
  <si>
    <t>RWEAs and RWEAs density</t>
  </si>
  <si>
    <t>RWEAs</t>
  </si>
  <si>
    <t xml:space="preserve">RWEAs density (%) </t>
  </si>
  <si>
    <t>Central governments or central banks</t>
  </si>
  <si>
    <t xml:space="preserve">Non-central government public sector entities </t>
  </si>
  <si>
    <t>EU 2a</t>
  </si>
  <si>
    <t xml:space="preserve">    Regional governments or local authorities</t>
  </si>
  <si>
    <t>EU 2b</t>
  </si>
  <si>
    <t xml:space="preserve">    Public sector entities</t>
  </si>
  <si>
    <t>Multilateral development banks</t>
  </si>
  <si>
    <t>EU 3a</t>
  </si>
  <si>
    <t>International organisations</t>
  </si>
  <si>
    <t xml:space="preserve">     Of which: Specialised Lending</t>
  </si>
  <si>
    <t>Subordinated debt exposures and equity</t>
  </si>
  <si>
    <t>EU 7a</t>
  </si>
  <si>
    <t xml:space="preserve">     Subordinated debt exposures</t>
  </si>
  <si>
    <t>EU 7b</t>
  </si>
  <si>
    <t xml:space="preserve">     Equity</t>
  </si>
  <si>
    <t>Retail</t>
  </si>
  <si>
    <t xml:space="preserve">Secured by mortgages on immovable property and ADC exposures </t>
  </si>
  <si>
    <t xml:space="preserve">    Secured by mortgages on residential immovable property - non IPRE</t>
  </si>
  <si>
    <t xml:space="preserve">    Secured by mortgages on residential immovable property - IPRE</t>
  </si>
  <si>
    <t xml:space="preserve">    Secured by mortgages on commercial immovable property - non IPRE</t>
  </si>
  <si>
    <t xml:space="preserve">    Secured by mortgages on commercial immovable property - IPRE</t>
  </si>
  <si>
    <t xml:space="preserve">    Acquisition, Development and Construction (ADC)</t>
  </si>
  <si>
    <t>Claims on institutions and corporates with a short-term credit assessment</t>
  </si>
  <si>
    <t>Collective investment undertakings (CIU)</t>
  </si>
  <si>
    <t xml:space="preserve">EU 10c </t>
  </si>
  <si>
    <t>Other items</t>
  </si>
  <si>
    <t>not applicable</t>
  </si>
  <si>
    <t>TOTAL</t>
  </si>
  <si>
    <t>Risk weight</t>
  </si>
  <si>
    <t>Of which unrated</t>
  </si>
  <si>
    <t>Others</t>
  </si>
  <si>
    <t>p</t>
  </si>
  <si>
    <t>q</t>
  </si>
  <si>
    <t>r</t>
  </si>
  <si>
    <t>s</t>
  </si>
  <si>
    <t>t</t>
  </si>
  <si>
    <t>u</t>
  </si>
  <si>
    <t>v</t>
  </si>
  <si>
    <t>w</t>
  </si>
  <si>
    <t>x</t>
  </si>
  <si>
    <t>y</t>
  </si>
  <si>
    <t>z</t>
  </si>
  <si>
    <t>aa</t>
  </si>
  <si>
    <t xml:space="preserve">      Subordinated debt exposures</t>
  </si>
  <si>
    <t>Secured by mortgages on immovable property and ADC exposures</t>
  </si>
  <si>
    <t>9.1</t>
  </si>
  <si>
    <t>9.1.1</t>
  </si>
  <si>
    <t xml:space="preserve">         no loan splitting applied</t>
  </si>
  <si>
    <t>9.1.2</t>
  </si>
  <si>
    <t xml:space="preserve">         loan splitting applied (secured)</t>
  </si>
  <si>
    <t>9.1.3</t>
  </si>
  <si>
    <t xml:space="preserve">         loan splitting applied (unsecured)</t>
  </si>
  <si>
    <t xml:space="preserve">   Secured by mortgages on residential immovable property - IPRE</t>
  </si>
  <si>
    <t xml:space="preserve">   Secured by mortgages on commercial immovable property - non IPRE</t>
  </si>
  <si>
    <t>9.3.1</t>
  </si>
  <si>
    <t xml:space="preserve">        no loan splitting applied</t>
  </si>
  <si>
    <t>9.3.2</t>
  </si>
  <si>
    <t xml:space="preserve">        loan splitting applied (secured)</t>
  </si>
  <si>
    <t>9.3.3</t>
  </si>
  <si>
    <t xml:space="preserve">        loan splitting applied (unsecured)</t>
  </si>
  <si>
    <t>EU 11c</t>
  </si>
  <si>
    <t>Replacement cost (RC)</t>
  </si>
  <si>
    <t>Potential future exposure  (PFE)</t>
  </si>
  <si>
    <t>EEPE</t>
  </si>
  <si>
    <t>Exposure value pre-CRM</t>
  </si>
  <si>
    <t>Exposure value post-CRM</t>
  </si>
  <si>
    <t>RWEA</t>
  </si>
  <si>
    <t>EU - Original Exposure Method (for derivatives)</t>
  </si>
  <si>
    <t>1.4</t>
  </si>
  <si>
    <t>EU - Simplified SA-CCR (for derivatives)</t>
  </si>
  <si>
    <t>SA-CCR (for derivatives)</t>
  </si>
  <si>
    <t>IMM (for derivatives and SFTs)</t>
  </si>
  <si>
    <t>Of which securities financing transactions netting sets</t>
  </si>
  <si>
    <t>2b</t>
  </si>
  <si>
    <t>Of which derivatives and long settlement transactions netting sets</t>
  </si>
  <si>
    <t>2c</t>
  </si>
  <si>
    <t>Of which from contractual cross-product netting sets</t>
  </si>
  <si>
    <t>Financial collateral simple method (for SFTs)</t>
  </si>
  <si>
    <t>Financial collateral comprehensive method (for SFTs)</t>
  </si>
  <si>
    <t>VaR for SFTs</t>
  </si>
  <si>
    <t>Exposure classes</t>
  </si>
  <si>
    <t xml:space="preserve">Central governments or central banks </t>
  </si>
  <si>
    <t xml:space="preserve">Regional government or local authorities </t>
  </si>
  <si>
    <t>Public sector entities</t>
  </si>
  <si>
    <t>Institutions and corporates with a short-term credit assessment</t>
  </si>
  <si>
    <t>Collateral used in derivative transactions</t>
  </si>
  <si>
    <t>Collateral used in SFTs</t>
  </si>
  <si>
    <t>Collateral type</t>
  </si>
  <si>
    <t>Fair value of collateral received</t>
  </si>
  <si>
    <t>Fair value of posted collateral</t>
  </si>
  <si>
    <t>Segregated</t>
  </si>
  <si>
    <t>Unsegregated</t>
  </si>
  <si>
    <t>Cash – domestic currency</t>
  </si>
  <si>
    <t>Cash – other currencies</t>
  </si>
  <si>
    <t>Domestic sovereign debt</t>
  </si>
  <si>
    <t>Other sovereign debt</t>
  </si>
  <si>
    <t>Government agency debt</t>
  </si>
  <si>
    <t>Corporate bonds</t>
  </si>
  <si>
    <t>Equity securities</t>
  </si>
  <si>
    <t>Fixed</t>
  </si>
  <si>
    <t>Protection bought</t>
  </si>
  <si>
    <t>Protection sold</t>
  </si>
  <si>
    <t>Notionals</t>
  </si>
  <si>
    <t>Single-name credit default swaps</t>
  </si>
  <si>
    <t>Index credit default swaps</t>
  </si>
  <si>
    <t>Total return swaps</t>
  </si>
  <si>
    <t>Credit options</t>
  </si>
  <si>
    <t>Other credit derivatives</t>
  </si>
  <si>
    <t>Total notionals</t>
  </si>
  <si>
    <t>Fair values</t>
  </si>
  <si>
    <t>Positive fair value (asset)</t>
  </si>
  <si>
    <t>Negative fair value (liability)</t>
  </si>
  <si>
    <t>EU (d)</t>
  </si>
  <si>
    <t>Template EU MR1 - Market risk under the alternative standardised approach (ASA)</t>
  </si>
  <si>
    <t>Total Own Funds Requirements (OFR)</t>
  </si>
  <si>
    <t>Sensitivity-based method</t>
  </si>
  <si>
    <t>General interest rate risk (GIRR)</t>
  </si>
  <si>
    <t>Equity risk (EQU)</t>
  </si>
  <si>
    <t>Commodity risk (COM)</t>
  </si>
  <si>
    <t>Foreign exchange risk (FX)</t>
  </si>
  <si>
    <t>Credit spread risk for non-securitisations (CSR)</t>
  </si>
  <si>
    <t>Credit spread risk for securitisation not included in the alternative correlation trading portfolio (non-ACTP CSR)</t>
  </si>
  <si>
    <t>Credit spread risk for securitisation included in the alternative correlation trading portfolio (ACTP CSR)</t>
  </si>
  <si>
    <t xml:space="preserve">Default risk </t>
  </si>
  <si>
    <t>Non-securitisations</t>
  </si>
  <si>
    <t>Securitisation not included in the alternative correlation trading portfolio (non-ACTP)</t>
  </si>
  <si>
    <t>Securitisation included in the alternative correlation trading portfolio (ACTP)</t>
  </si>
  <si>
    <t>Residual risk</t>
  </si>
  <si>
    <t>Exotic underlyings</t>
  </si>
  <si>
    <t>EU 11b</t>
  </si>
  <si>
    <t>Other residual risks</t>
  </si>
  <si>
    <t>Total OFR ASA</t>
  </si>
  <si>
    <t>Table EU CVAA - Qualitative disclosure requirements related to credit valuation adjustment risk</t>
  </si>
  <si>
    <t>Template EU CVA 1 – Credit valuation adjustment risk under the Reduced Basic Approach (R-BA)</t>
  </si>
  <si>
    <t>Components of Own Funds Requirements</t>
  </si>
  <si>
    <t xml:space="preserve">Own funds requirements </t>
  </si>
  <si>
    <t xml:space="preserve">Aggregation of systematic components of CVA risk </t>
  </si>
  <si>
    <t>Aggregation of idiosyncratic components of CVA risk</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</si>
  <si>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</si>
  <si>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</si>
  <si>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</si>
  <si>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</si>
  <si>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Article 446(1)(a) and Article 435(1)(a) CRR</t>
  </si>
  <si>
    <t>Disclosure of the risk management objectives and policies</t>
  </si>
  <si>
    <t>Article 446(1)(a) and Article 435(1) (b) CRR</t>
  </si>
  <si>
    <t>Disclosure of the structure and organisation of the operational risk management function</t>
  </si>
  <si>
    <t>Article 446(1)(a) and Article 435(1) (c) CRR</t>
  </si>
  <si>
    <t>Description of the scope and nature of the measurement system</t>
  </si>
  <si>
    <t>Description of the scope and nature of the operational risk reporting framework</t>
  </si>
  <si>
    <t>Article 446(1)(a) and Article 435(1) (d) CRR</t>
  </si>
  <si>
    <t>Description of the policies and strategies of the risk mitigation and risk hedge</t>
  </si>
  <si>
    <t xml:space="preserve"> Template EU OR1 - Operational risk losses</t>
  </si>
  <si>
    <t>Ten-year average</t>
  </si>
  <si>
    <t>Total amount of operational risk losses net of recoveries (no exclusions)</t>
  </si>
  <si>
    <t>Total number of operational risk losses</t>
  </si>
  <si>
    <t xml:space="preserve">Total amount of excluded operational risk losses </t>
  </si>
  <si>
    <t xml:space="preserve">Total number of excluded operational risk events </t>
  </si>
  <si>
    <t>Total amount of operational risk losses net of recoveries and net of excluded losses</t>
  </si>
  <si>
    <t>Details of operational risk capital calculation</t>
  </si>
  <si>
    <t xml:space="preserve"> Template EU OR2 - Business Indicator, components and subcomponents</t>
  </si>
  <si>
    <t>BI and its subcomponents</t>
  </si>
  <si>
    <t>Average value</t>
  </si>
  <si>
    <t>Interest, lease and dividend component (ILDC)</t>
  </si>
  <si>
    <t>EU 1</t>
  </si>
  <si>
    <t>ILDC related to the individual institution/consolidated Group (excluding entities considered by Article 314(3)</t>
  </si>
  <si>
    <t>1a</t>
  </si>
  <si>
    <t>Interest and lease income</t>
  </si>
  <si>
    <t>1b</t>
  </si>
  <si>
    <t>Interest and lease expense</t>
  </si>
  <si>
    <t>1c</t>
  </si>
  <si>
    <t>Total assets/Asset component</t>
  </si>
  <si>
    <t>1d</t>
  </si>
  <si>
    <t>Dividend income/ dividend component</t>
  </si>
  <si>
    <t>Services component (SC)</t>
  </si>
  <si>
    <t>Fee and commission income</t>
  </si>
  <si>
    <t>Fee and commission expense</t>
  </si>
  <si>
    <t>Other operating income</t>
  </si>
  <si>
    <t>2d</t>
  </si>
  <si>
    <t>Other operating expense</t>
  </si>
  <si>
    <t>Financial component (FC)</t>
  </si>
  <si>
    <t>3a</t>
  </si>
  <si>
    <t>Net profit or loss applicable to trading book (TB)</t>
  </si>
  <si>
    <t>3b</t>
  </si>
  <si>
    <t>Net profit or loss applicable to banking book (BB)</t>
  </si>
  <si>
    <t>EU 3c</t>
  </si>
  <si>
    <t>Approach followed  to determine the TB/BB boundary (PBA or accounting approach)</t>
  </si>
  <si>
    <t>Business Indicator (BI)</t>
  </si>
  <si>
    <t>Business indicator component (BIC)</t>
  </si>
  <si>
    <t>Disclosure on the BI:</t>
  </si>
  <si>
    <t>BI gross of excluded divested activities</t>
  </si>
  <si>
    <t>Reduction in BI due to excluded divested activities</t>
  </si>
  <si>
    <t>EU 6c</t>
  </si>
  <si>
    <t>Impact in BI of mergers/acquisitions</t>
  </si>
  <si>
    <t xml:space="preserve"> Template EU OR3 - Operational risk own funds requirements and risk exposure amounts</t>
  </si>
  <si>
    <t xml:space="preserve">Business Indicator Component (BIC) </t>
  </si>
  <si>
    <t>Alternative Standardised Approach (ASA) Own Funds Requirements (OROF) under Article 314(4)</t>
  </si>
  <si>
    <t xml:space="preserve">Not applicable </t>
  </si>
  <si>
    <t>Minimum Required Operational Risk Own Funds Requirements (OROF)</t>
  </si>
  <si>
    <t>Operational Risk Exposure Amounts (REA)</t>
  </si>
  <si>
    <t xml:space="preserve">Table EU IRRBBA - Qualitative information on interest rate risks of non-trading book activities </t>
  </si>
  <si>
    <t>A description of how the institution defines IRRBB for purposes of risk control and measurement</t>
  </si>
  <si>
    <t>Article 448(1), point (e)</t>
  </si>
  <si>
    <t>A description of the institution's overall IRRBB management and mitigation strategies</t>
  </si>
  <si>
    <t>Article 448(1), point (f)</t>
  </si>
  <si>
    <t>The periodicity of the calculation of the institution's IRRBB measures, and a description of the specific measures that the institution uses to gauge its sensitivity to IRRBB</t>
  </si>
  <si>
    <t>Article 448(1), points (e) (i) and (v); Article 448(2)</t>
  </si>
  <si>
    <t>A description of the interest rate shock and stress scenarios that the institution uses to estimate changes in the economic value and in net interest income (if applicable)</t>
  </si>
  <si>
    <t>Article 448(1), point (e) (iii); 
Article 448(2)</t>
  </si>
  <si>
    <t>(e )</t>
  </si>
  <si>
    <t>A description of the key modelling and parametric assumptions different from those used for disclosure of template EU IRRBB1 (if applicable)</t>
  </si>
  <si>
    <t>Article 448(1), point (e) (ii);
Article 448(2)</t>
  </si>
  <si>
    <t>A high-level description of how the bank hedges its IRRBB, as well as the associated
accounting treatment (if applicable)</t>
  </si>
  <si>
    <t>Article 448(1), point (e) (iv);
Article 448(2)</t>
  </si>
  <si>
    <t>A description of key modelling and parametric assumptions used for the IRRBB measures in template EU IRRBB1 (if applicable)</t>
  </si>
  <si>
    <t>Article 448(1), point (c);
Article 448(2)</t>
  </si>
  <si>
    <t>Explanation of the significance of the IRRBB measures and of their significant variations since previous disclosures</t>
  </si>
  <si>
    <t xml:space="preserve">Article 448(1), point (d) </t>
  </si>
  <si>
    <t>Any other relevant information regarding the IRRBB measures disclosed in template EU IRRBB1 (optional)</t>
  </si>
  <si>
    <t>(1) (2)</t>
  </si>
  <si>
    <t>Disclosure of the average and longest repricing maturity assigned to non-maturity deposits</t>
  </si>
  <si>
    <t xml:space="preserve">Article 448(1), point (g) </t>
  </si>
  <si>
    <t xml:space="preserve"> Template EU IRRBB1 - Interest rate risks of non-trading book activities</t>
  </si>
  <si>
    <t>Supervisory shock scenarios</t>
  </si>
  <si>
    <t>Changes of the economic value of equity</t>
  </si>
  <si>
    <t>Changes of the net interest income</t>
  </si>
  <si>
    <t>Current period</t>
  </si>
  <si>
    <t>Last period</t>
  </si>
  <si>
    <t>requirement</t>
  </si>
  <si>
    <t>Parallel up</t>
  </si>
  <si>
    <t xml:space="preserve">Parallel down </t>
  </si>
  <si>
    <t xml:space="preserve">Steepener </t>
  </si>
  <si>
    <t>Flattener</t>
  </si>
  <si>
    <t>Short rates up</t>
  </si>
  <si>
    <t>Short rates down</t>
  </si>
  <si>
    <t>Institutions shall describe the main elements of their remuneration policies and how they implement these policies. In particular, the following elements, where relevant, shall be described:</t>
  </si>
  <si>
    <t>Information relating to the bodies that oversee remuneration. Disclosures shall include:</t>
  </si>
  <si>
    <t>•</t>
  </si>
  <si>
    <t>Name, composition and mandate of the main body (management body or remuneration committee as applicable) overseeing the remuneration policy and the number of meetings held by that main body during the financial year.</t>
  </si>
  <si>
    <t>External consultants whose advice has been sought, the body by which they were commissioned, and in which areas of the remuneration framework.</t>
  </si>
  <si>
    <t>A description of the scope of the institution’s remuneration policy (eg by regions, business lines), including the extent to which it is applicable to subsidiaries and branches located in third countries.</t>
  </si>
  <si>
    <t>A description of the staff or categories of staff whose professional activities have a material impact on institutions' risk profile.</t>
  </si>
  <si>
    <t>Information relating to the design and structure of the remuneration system for identified staff. Disclosures shall include:</t>
  </si>
  <si>
    <t>An overview of the key features and objectives of remuneration policy, and information about the decision-making process used for determining the remuneration policy and the role of the relevant stakeholders.</t>
  </si>
  <si>
    <t>Information on the criteria used for performance measurement and ex ante and ex post risk adjustment.</t>
  </si>
  <si>
    <t>Whether the management body or the remuneration committee where established reviewed the institution’s remuneration policy during the past year, and if so, an overview of any changes that were made, the reasons for those changes and their impact on remuneration.</t>
  </si>
  <si>
    <t>Information of how the institution ensures that staff in internal control functions are remunerated independently of the businesses they oversee.</t>
  </si>
  <si>
    <t>Policies and criteria applied for the award of guaranteed variable remuneration and severance payments.</t>
  </si>
  <si>
    <t>Description of the ways in which current and future risks are taken into account in the remuneration processes. Disclosures shall include an overview of the key risks, their measurement and how these measures affect remuneration.</t>
  </si>
  <si>
    <t>The ratios between fixed and variable remuneration set in accordance with point (g) of Article 94(1) CRD.</t>
  </si>
  <si>
    <t>Description of the ways in which the institution seeks to link performance during a performance measurement period with levels of remuneration. Disclosures shall include:</t>
  </si>
  <si>
    <t>An overview of main performance criteria and metrics for institution, business lines and individuals.</t>
  </si>
  <si>
    <t>An overview of how amounts of individual variable remuneration are linked to institution-wide and individual performance.</t>
  </si>
  <si>
    <t>Information on the criteria used to determine the balance between different types of instruments awarded including shares, equivalent ownership interest, options and other instruments.</t>
  </si>
  <si>
    <t>Information of the measures the institution will implement to adjust variable remuneration in the event that performance metrics are weak, including the institution’s criteria for determining “weak” performance metrics.</t>
  </si>
  <si>
    <t>Description of the ways in which the institution seeks to adjust remuneration to take account of longterm performance. Disclosures shall include:</t>
  </si>
  <si>
    <t>An overview of the institution’s policy on deferral, payout in instrument, retention periods and vesting of variable remuneration including where it is different among staff or categories of staff.</t>
  </si>
  <si>
    <t>Information of the institution’ criteria for ex post adjustments (malus during deferral and clawback after vesting, if permitted by national law).</t>
  </si>
  <si>
    <t>Where applicable, shareholding requirements that may be imposed on identified staff.</t>
  </si>
  <si>
    <t>The description of the main parameters and rationale for any variable components scheme and any other non-cash benefit in accordance with point (f) of Article 450(1) CRR. Disclosures shall include:</t>
  </si>
  <si>
    <t>Information on the specific performance indicators used to determine the variable components of remuneration and the criteria used to determine the balance between different types of instruments awarded, including shares, equivalent ownership interests, share-linked instruments, equivalent non cash-instruments, options and other instruments.</t>
  </si>
  <si>
    <t>Upon demand from the relevant Member State or competent authority, the total remuneration for each member of the management body or senior management.</t>
  </si>
  <si>
    <t>Information on whether the institution benefits from a derogation laid down in Article 94(3) CRD in accordance with point (k) of Article 450(1) CRR.</t>
  </si>
  <si>
    <t>The Bank has not benefited from any derogation</t>
  </si>
  <si>
    <t>For the purposes of this point, institutions that benefit from such a derogation shall indicate whether this is on the basis of point (a) and/or point (b) of Article 94(3) CRD. They shall also indicate for which of the remuneration principles they apply the derogation(s), the number of staff members that benefit from the derogation(s) and their total remuneration, split into fixed and variable remuneration.</t>
  </si>
  <si>
    <t>(j)</t>
  </si>
  <si>
    <t>Large institutions shall disclose the quantitative information on the remuneration of their collective management body, differentiating between executive and non-executive members in accordance with Article 450(2) CRR.</t>
  </si>
  <si>
    <t>MB Supervisory function</t>
  </si>
  <si>
    <t xml:space="preserve">MB Management function </t>
  </si>
  <si>
    <t>Other senior management</t>
  </si>
  <si>
    <t>Other identified staff</t>
  </si>
  <si>
    <t>Fixed remuneration</t>
  </si>
  <si>
    <t>Number of identified staff</t>
  </si>
  <si>
    <t>Total fixed remuneration</t>
  </si>
  <si>
    <t>Of which: cash-based</t>
  </si>
  <si>
    <t>(Not applicable in the EU)</t>
  </si>
  <si>
    <t>EU-4a</t>
  </si>
  <si>
    <t>Of which: shares or equivalent ownership interests</t>
  </si>
  <si>
    <t xml:space="preserve">Of which: share-linked instruments or equivalent non-cash instruments </t>
  </si>
  <si>
    <t>EU-5x</t>
  </si>
  <si>
    <t>Of which: other instruments</t>
  </si>
  <si>
    <t>Of which: other forms</t>
  </si>
  <si>
    <t>Variable remuneration</t>
  </si>
  <si>
    <t>Total variable remuneration</t>
  </si>
  <si>
    <t>Of which: deferred</t>
  </si>
  <si>
    <t>EU-13a</t>
  </si>
  <si>
    <t>EU-14a</t>
  </si>
  <si>
    <t>EU-13b</t>
  </si>
  <si>
    <t>EU-14b</t>
  </si>
  <si>
    <t>EU-14x</t>
  </si>
  <si>
    <t>EU-14y</t>
  </si>
  <si>
    <t>Total remuneration</t>
  </si>
  <si>
    <t xml:space="preserve">Guaranteed variable remuneration awards </t>
  </si>
  <si>
    <t>Guaranteed variable remuneration awards - Number of identified staff</t>
  </si>
  <si>
    <t>Guaranteed variable remuneration awards -Total amount</t>
  </si>
  <si>
    <t>Of which guaranteed variable remuneration awards paid during the financial year, that are not taken into account in the bonus cap</t>
  </si>
  <si>
    <t>Severance payments awarded in previous periods, that have been paid out during the financial year</t>
  </si>
  <si>
    <t>Severance payments awarded in previous periods, that have been paid out during the financial year - Number of identified staff</t>
  </si>
  <si>
    <t>Severance payments awarded in previous periods, that have been paid out during the financial year - Total amount</t>
  </si>
  <si>
    <t>Severance payments awarded during the financial year</t>
  </si>
  <si>
    <t>Severance payments awarded during the financial year - Number of identified staff</t>
  </si>
  <si>
    <t>Severance payments awarded during the financial year - Total amount</t>
  </si>
  <si>
    <t xml:space="preserve">Of which paid during the financial year </t>
  </si>
  <si>
    <t>Of which deferred</t>
  </si>
  <si>
    <t>Of which severance payments paid during the financial year, that are not taken into account in the bonus cap</t>
  </si>
  <si>
    <t>Of which highest payment that has been awarded to a single person</t>
  </si>
  <si>
    <t>MB Management function</t>
  </si>
  <si>
    <t>Management body remuneration</t>
  </si>
  <si>
    <t>Business areas</t>
  </si>
  <si>
    <t>Total MB</t>
  </si>
  <si>
    <t>Investment banking</t>
  </si>
  <si>
    <t>Retail banking</t>
  </si>
  <si>
    <t>Asset management</t>
  </si>
  <si>
    <t>Corporate functions</t>
  </si>
  <si>
    <t>Independent internal control functions</t>
  </si>
  <si>
    <t>All other</t>
  </si>
  <si>
    <t xml:space="preserve">Total </t>
  </si>
  <si>
    <t>Total number of identified staff</t>
  </si>
  <si>
    <t>Of which: members of the MB</t>
  </si>
  <si>
    <t>Of which: other senior management</t>
  </si>
  <si>
    <t>Of which: other identified staff</t>
  </si>
  <si>
    <t>less than 5</t>
  </si>
  <si>
    <t>Total remuneration of identified staff</t>
  </si>
  <si>
    <t xml:space="preserve">Of which: variable remuneration </t>
  </si>
  <si>
    <t xml:space="preserve">Of which: fixed remuneration </t>
  </si>
  <si>
    <t>Carrying amount of encumbered assets</t>
  </si>
  <si>
    <t>Fair value of encumbered assets</t>
  </si>
  <si>
    <t>Carrying amount of unencumbered assets</t>
  </si>
  <si>
    <t>Fair value of unencumbered assets</t>
  </si>
  <si>
    <t>of which notionally eligible EHQLA and HQLA</t>
  </si>
  <si>
    <t>of which EHQLA and HQLA</t>
  </si>
  <si>
    <t>Assets of the disclosing institution</t>
  </si>
  <si>
    <t>Equity instruments</t>
  </si>
  <si>
    <t>of which: covered bonds</t>
  </si>
  <si>
    <t>of which: securitisations</t>
  </si>
  <si>
    <t>of which: issued by general governments</t>
  </si>
  <si>
    <t>of which: issued by financial corporations</t>
  </si>
  <si>
    <t>of which: issued by non-financial corporations</t>
  </si>
  <si>
    <t>Other assets</t>
  </si>
  <si>
    <t>Fair value of encumbered collateral received or own debt securities issued</t>
  </si>
  <si>
    <t>Unencumbered</t>
  </si>
  <si>
    <t>Fair value of collateral received or own debt securities issued available for encumbrance</t>
  </si>
  <si>
    <t>Collateral received by the disclosing institution</t>
  </si>
  <si>
    <t>Loans on demand</t>
  </si>
  <si>
    <t>Loans and advances other than loans on demand</t>
  </si>
  <si>
    <t>230</t>
  </si>
  <si>
    <t>Other collateral received</t>
  </si>
  <si>
    <t>240</t>
  </si>
  <si>
    <t>Own debt securities issued other than own covered bonds or securitisations</t>
  </si>
  <si>
    <t xml:space="preserve"> Own covered bonds and securitisations issued and not yet pledged</t>
  </si>
  <si>
    <t xml:space="preserve">TOTAL COLLATERAL RECEIVED AND OWN DEBT SECURITIES ISSUED </t>
  </si>
  <si>
    <t>Matching liabilities, contingent liabilities or securities lent</t>
  </si>
  <si>
    <t>Carrying amount of selected financial liabilities</t>
  </si>
  <si>
    <t xml:space="preserve">     </t>
  </si>
  <si>
    <t>General narrative information on asset encumbrance</t>
  </si>
  <si>
    <t>Narrative information on the impact of the business model on assets encumbrance and the importance of encumbrance to the institution's business model, which  provides users with the context of the disclosures required in Template EU AE1 and EU AE2.</t>
  </si>
  <si>
    <t>Business strategy and processes</t>
  </si>
  <si>
    <t>Institution's business strategy to integrate environmental factors and risks, taking into account the impact of environmental factors and risks on institution's business environment, business model, strategy and financial planning</t>
  </si>
  <si>
    <t>Objectives, targets and limits to assess and address environmental risk in short-, medium-, and long-term, and performance assessment against these objectives, targets and limits, including forward-looking information about the design of business strategy and processes</t>
  </si>
  <si>
    <t>Current investment activities and (future) investment targets towards environmental objectives and EU Taxonomy-aligned activities</t>
  </si>
  <si>
    <t>Policies and procedures relating to direct and indirect engagement with new or existing counterparties on their strategies to mitigate and reduce environmental risks</t>
  </si>
  <si>
    <t>Governance</t>
  </si>
  <si>
    <t>Responsibilities of the management body for setting the risk framework, supervising and managing the implementation of the objectives, strategy and policies in the context of environmental risk management covering relevant transmission channels</t>
  </si>
  <si>
    <t>Management body's integration of short-, medium- and long-term effects of environmental factors and risks, organisational structure both within business lines and internal control functions</t>
  </si>
  <si>
    <t>Integration of measures to manage environmental factors and risks in internal governance arrangements, including the role of committees, the allocation of tasks and responsibilities, and the feedback loop from risk management to the management body covering relevant transmission channels</t>
  </si>
  <si>
    <t>Lines of reporting and frequency of reporting relating to environmental risk</t>
  </si>
  <si>
    <t>Alignment of the remuneration policy with institution's environmental risk-related objectives</t>
  </si>
  <si>
    <t>Risk management</t>
  </si>
  <si>
    <t>Integration of short-, medium- and long-term effects of environmental factors and risks in the risk framework</t>
  </si>
  <si>
    <t>(k)</t>
  </si>
  <si>
    <t>Definitions, methodologies and international standards on which the environmental risk management framework is based</t>
  </si>
  <si>
    <t>(l)</t>
  </si>
  <si>
    <t>Processes to identify, measure and monitor activities and exposures (and collateral where applicable) sensitive to environmental risks, covering relevant transmission channels</t>
  </si>
  <si>
    <t>(m)</t>
  </si>
  <si>
    <t>Activities, commitments and exposures contributing to mitigate environmental risks</t>
  </si>
  <si>
    <t>(n)</t>
  </si>
  <si>
    <t>Implementation of tools for identification, measurement and management of environmental risks</t>
  </si>
  <si>
    <t>(o)</t>
  </si>
  <si>
    <t>Results and outcome of the risk tools implemented and the estimated impact of environmental risk on capital and liquidity risk profile</t>
  </si>
  <si>
    <t>(p)</t>
  </si>
  <si>
    <t>Data availability, quality and accuracy, and efforts to improve these aspects</t>
  </si>
  <si>
    <t>(q)</t>
  </si>
  <si>
    <t>Description of limits to environmental risks (as drivers of prudential risks) that are set, and triggering escalation and exclusion in the case of breaching these limits</t>
  </si>
  <si>
    <t>(r)</t>
  </si>
  <si>
    <t>Description of the link (transmission channels) between environmental risks with credit risk, liquidity and funding risk, market risk, operational risk and reputational risk in the risk management framework</t>
  </si>
  <si>
    <t>Adjustment of the institution's business strategy to integrate social factors and risks taking into account the impact of social risk on the institution's business environment, business model, strategy and financial planning</t>
  </si>
  <si>
    <t>Objectives, targets and limits to assess and address social risk in short-term, medium-term and long-term, and performance assessment against these objectives, targets and limits, including forward-looking information in the design of business strategy and processes</t>
  </si>
  <si>
    <t>Policies and procedures relating to direct and indirect engagement with new or existing counterparties on their strategies to mitigate and reduce socially harmful activities</t>
  </si>
  <si>
    <t>Responsibilities of the management body for setting the risk framework, supervising and managing the implementation of the objectives, strategy and policies in the context of social risk management covering counterparties' approaches to:</t>
  </si>
  <si>
    <t>Activities towards the community and society</t>
  </si>
  <si>
    <t>(ii)</t>
  </si>
  <si>
    <t>Employee relationships and labour standards</t>
  </si>
  <si>
    <t>(iii)</t>
  </si>
  <si>
    <t>Customer protection and product responsibility</t>
  </si>
  <si>
    <t>(iv)</t>
  </si>
  <si>
    <t>Human rights</t>
  </si>
  <si>
    <t>Integration of measures to manage social factors and risks in internal governance arrangements, including  the role of committees, the allocation of tasks and responsibilities, and the feedback loop from risk management to the management body</t>
  </si>
  <si>
    <t>Lines of reporting and frequency of reporting relating to social risk</t>
  </si>
  <si>
    <t>Alignment of the remuneration policy in line with institution's social risk-related objectives</t>
  </si>
  <si>
    <t>Definitions, methodologies and international standards on which the social risk management framework is based</t>
  </si>
  <si>
    <t>Processes to identify, measure and monitor activities and exposures (and collateral where applicable) sensitive to social risk, covering relevant transmission channels</t>
  </si>
  <si>
    <t>Activities, commitments and assets contributing to mitigate social risk</t>
  </si>
  <si>
    <t>Implementation of tools for identification and management of social risk</t>
  </si>
  <si>
    <t>Description of setting limits to social risk and cases to trigger escalation and exclusion in the case of breaching these limits</t>
  </si>
  <si>
    <t>Description of the link (transmission channels) between social risks with credit risk, liquidity and funding risk, market risk, operational risk and reputational risk in the risk management framework</t>
  </si>
  <si>
    <t>Institution's integration in their governance arrangements of the governance performance of the counterparty, including committees of the highest governance body, committees responsible for decision-making on economic, environmental, and social topics</t>
  </si>
  <si>
    <t>Institution's accounting of the counterparty's highest governance body’s role in non-financial reporting</t>
  </si>
  <si>
    <t>Institution's integration in governance arrangements of the governance performance of their counterparties including:</t>
  </si>
  <si>
    <t>Ethical considerations</t>
  </si>
  <si>
    <t>Strategy and risk management</t>
  </si>
  <si>
    <t>Inclusiveness</t>
  </si>
  <si>
    <t>Transparency</t>
  </si>
  <si>
    <t>(v)</t>
  </si>
  <si>
    <t>Management of conflict of interest</t>
  </si>
  <si>
    <t>(vi)</t>
  </si>
  <si>
    <t>Internal communication on critical concerns</t>
  </si>
  <si>
    <t>Institution's integration in risk management arrangements the governance performance of their counterparties considering:</t>
  </si>
  <si>
    <t>GHG financed emissions (scope 1, scope 2 and scope 3 emissions of the counterparty) (in tons of CO2 equivalent)</t>
  </si>
  <si>
    <t>GHG emissions (column i): gross carrying amount percentage of the portfolio derived from company-specific reporting</t>
  </si>
  <si>
    <t xml:space="preserve"> &lt;= 5 years</t>
  </si>
  <si>
    <t>&gt; 5 year &lt;= 10 years</t>
  </si>
  <si>
    <t>&gt; 10 year &lt;= 20 years</t>
  </si>
  <si>
    <t>&gt; 20 years</t>
  </si>
  <si>
    <t>Average weighted maturity</t>
  </si>
  <si>
    <t>Of which exposures towards companies excluded from EU Paris-aligned Benchmarks in accordance with Article 12(1) points (d) to (g)  and Article 12(2) of Regulation (EU) 2020/1818</t>
  </si>
  <si>
    <t>Of which environmentally sustainable (CCM)</t>
  </si>
  <si>
    <t>Of which stage 2 exposures</t>
  </si>
  <si>
    <t>Of which non-performing exposures</t>
  </si>
  <si>
    <t>Of which Stage 2 exposures</t>
  </si>
  <si>
    <t>Of which Scope 3 financed emissions</t>
  </si>
  <si>
    <t>Exposures towards sectors that highly contribute to climate change*</t>
  </si>
  <si>
    <t>A - Agriculture, forestry and fishing</t>
  </si>
  <si>
    <t>B - Mining and quarrying</t>
  </si>
  <si>
    <t xml:space="preserve">B.05 - Mining of coal and lignite </t>
  </si>
  <si>
    <t xml:space="preserve">B.06 - Extraction of crude petroleum and natural gas  </t>
  </si>
  <si>
    <t xml:space="preserve">B.07 - Mining of metal ores  </t>
  </si>
  <si>
    <t xml:space="preserve">B.08 - Other mining and quarrying </t>
  </si>
  <si>
    <t xml:space="preserve">B.09 - Mining support service activities </t>
  </si>
  <si>
    <t>C - Manufacturing</t>
  </si>
  <si>
    <t>C.10 - Manufacture of food products</t>
  </si>
  <si>
    <t>C.11 - Manufacture of beverages</t>
  </si>
  <si>
    <t>C.12 - Manufacture of tobacco products</t>
  </si>
  <si>
    <t>C.13 - Manufacture of textiles</t>
  </si>
  <si>
    <t>C.14 - Manufacture of wearing apparel</t>
  </si>
  <si>
    <t>C.15 - Manufacture of leather and related products</t>
  </si>
  <si>
    <t>C.16 - Manufacture of wood and of products of wood and cork, except furniture; manufacture of articles of straw and plaiting materials</t>
  </si>
  <si>
    <t>C.17 - Manufacture of paper and paper products</t>
  </si>
  <si>
    <t>C.18 - Printing and reproduction of recorded media</t>
  </si>
  <si>
    <t>C.19 - Manufacture of coke and refined petroleum products</t>
  </si>
  <si>
    <t xml:space="preserve">C.20 - Manufacture of chemicals and chemical products </t>
  </si>
  <si>
    <t>C.21 - Manufacture of basic pharmaceutical products and pharmaceutical preparations</t>
  </si>
  <si>
    <t>C.22 - Manufacture of rubber products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</si>
  <si>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</si>
  <si>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</si>
  <si>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</si>
  <si>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</si>
  <si>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</si>
  <si>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</si>
  <si>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</si>
  <si>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</si>
  <si>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</si>
  <si>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</si>
  <si>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C.33 - Repair and installation of machinery and equipment</t>
  </si>
  <si>
    <t>D - Electricity, gas, steam and air conditioning supply</t>
  </si>
  <si>
    <t>D35.1 - Electric power generation, transmission and distribution</t>
  </si>
  <si>
    <t>D35.11 - Production of electricity</t>
  </si>
  <si>
    <t>D35.2 - Manufacture of gas; distribution of gaseous fuels through mains</t>
  </si>
  <si>
    <t>D35.3 - Steam and air conditioning supply</t>
  </si>
  <si>
    <t>E - Water supply; sewerage, waste management and remediation activities</t>
  </si>
  <si>
    <t>F - Construction</t>
  </si>
  <si>
    <t>F.41 - Construction of buildings</t>
  </si>
  <si>
    <t>F.42 - Civil engineering</t>
  </si>
  <si>
    <t>F.43 - Specialised construction activities</t>
  </si>
  <si>
    <t>G - Wholesale and retail trade; repair of motor vehicles and motorcycles</t>
  </si>
  <si>
    <t>H - Transportation and storage</t>
  </si>
  <si>
    <t>H.49 - Land transport and transport via pipelines</t>
  </si>
  <si>
    <t>H.50 - Water transport</t>
  </si>
  <si>
    <t>H.51 - Air transport</t>
  </si>
  <si>
    <t>H.52 - Warehousing and support activities for transportation</t>
  </si>
  <si>
    <t>H.53 - Postal and courier activities</t>
  </si>
  <si>
    <t>I - Accommodation and food service activities</t>
  </si>
  <si>
    <t>L - Real estate activities</t>
  </si>
  <si>
    <t>Exposures towards sectors other than those that highly contribute to climate change*</t>
  </si>
  <si>
    <t>K - Financial and insurance activities</t>
  </si>
  <si>
    <t>Exposures to other sectors (NACE codes J, M - U)</t>
  </si>
  <si>
    <t>* In accordance with the Commission Delegated Regulation EU) 2020/1818 supplementing Regulation (EU) 2016/1011 as regards minimum standards for EU Climate Transition Benchmarks and EU Paris-aligned Benchmarks -Climate Benchmark Standards Regulation - Recital 6: Sectors listed in Sections A to H and Section L of Annex I to Regulation (EC) No 1893/2006</t>
  </si>
  <si>
    <t>Level of energy efficiency (EP score in kWh/m² of collateral)</t>
  </si>
  <si>
    <t>Level of energy efficiency (EPC label of collateral)</t>
  </si>
  <si>
    <t>Without EPC label of collateral</t>
  </si>
  <si>
    <t>0; &lt;= 100</t>
  </si>
  <si>
    <t>&gt; 100; &lt;= 200</t>
  </si>
  <si>
    <t>&gt; 200; &lt;= 300</t>
  </si>
  <si>
    <t>&gt; 300; &lt;= 400</t>
  </si>
  <si>
    <t>&gt; 400; &lt;= 500</t>
  </si>
  <si>
    <t>&gt; 500</t>
  </si>
  <si>
    <t>A</t>
  </si>
  <si>
    <t>B</t>
  </si>
  <si>
    <t>C</t>
  </si>
  <si>
    <t>D</t>
  </si>
  <si>
    <t>E</t>
  </si>
  <si>
    <t>F</t>
  </si>
  <si>
    <t>G</t>
  </si>
  <si>
    <t>Of which level of energy efficiency (EP score in kWh/m² of collateral) estimated</t>
  </si>
  <si>
    <t>Total EU area</t>
  </si>
  <si>
    <t>Of which Loans collateralised by commercial immovable property</t>
  </si>
  <si>
    <t>Of which Loans collateralised by residential immovable property</t>
  </si>
  <si>
    <t xml:space="preserve">Of which Collateral obtained by taking possession: residential and commercial immovable properties </t>
  </si>
  <si>
    <t>Of which Level of energy efficiency (EP score in kWh/m² of collateral) estimated</t>
  </si>
  <si>
    <t>Total non-EU area</t>
  </si>
  <si>
    <t>Sector</t>
  </si>
  <si>
    <t>NACE Sectors (a minima)</t>
  </si>
  <si>
    <t>Alignment metric**</t>
  </si>
  <si>
    <t>Year of reference</t>
  </si>
  <si>
    <t>Distance to IEA NZE2050 in % ***</t>
  </si>
  <si>
    <t>Target (year of reference + 3 years)</t>
  </si>
  <si>
    <t>Power</t>
  </si>
  <si>
    <t xml:space="preserve">Fossil fuel combustion </t>
  </si>
  <si>
    <t>Automotive</t>
  </si>
  <si>
    <t>Aviation</t>
  </si>
  <si>
    <t xml:space="preserve">Maritime transport </t>
  </si>
  <si>
    <t>Cement, clinker and lime production</t>
  </si>
  <si>
    <t xml:space="preserve">Iron and steel, coke, and metal ore production </t>
  </si>
  <si>
    <t>*** Point in Time (PiT) distance to 2030 NZE2050 scenario in %  (for each metric)</t>
  </si>
  <si>
    <t>Gross carrying amount (aggregate)</t>
  </si>
  <si>
    <t>Gross carrying amount towards the counterparties compared to total gross carrying amount (aggregate)*</t>
  </si>
  <si>
    <t>Weighted average maturity</t>
  </si>
  <si>
    <t>Number of top 20 polluting firms included</t>
  </si>
  <si>
    <t xml:space="preserve">*For counterparties among the top 20 carbon emitting companies in the world
</t>
  </si>
  <si>
    <t>Variable: Geographical area subject to climate change physical risk - acute and chronic events</t>
  </si>
  <si>
    <t>of which exposures sensitive to impact from climate change physical events</t>
  </si>
  <si>
    <t>Breakdown by maturity bucket</t>
  </si>
  <si>
    <t>of which exposures sensitive to impact from chronic climate change events</t>
  </si>
  <si>
    <t>of which exposures sensitive to impact from acute climate change events</t>
  </si>
  <si>
    <t>of which exposures sensitive to impact both from chronic and acute climate change events</t>
  </si>
  <si>
    <t>of which Stage 2 exposures</t>
  </si>
  <si>
    <t>Loans collateralised by residential immovable property</t>
  </si>
  <si>
    <t>Loans collateralised by commercial immovable property</t>
  </si>
  <si>
    <t>Repossessed collaterals</t>
  </si>
  <si>
    <t>Other relevant sectors (breakdown below where relevant)</t>
  </si>
  <si>
    <t>KPI</t>
  </si>
  <si>
    <t>% coverage (over total assets)*</t>
  </si>
  <si>
    <t>Climate change mitigation</t>
  </si>
  <si>
    <t>Climate change adaptation</t>
  </si>
  <si>
    <t>Total (Climate change mitigation + Climate change adaptation)</t>
  </si>
  <si>
    <t>GAR stock</t>
  </si>
  <si>
    <t>GAR flow</t>
  </si>
  <si>
    <t>* % of assets covered by the KPI over banks´ total assets</t>
  </si>
  <si>
    <t xml:space="preserve">Total gross carrying amount </t>
  </si>
  <si>
    <t>Climate Change Mitigation (CCM)</t>
  </si>
  <si>
    <t>Climate Change Adaptation (CCA)</t>
  </si>
  <si>
    <t>TOTAL (CCM + CCA)</t>
  </si>
  <si>
    <t>Of which towards taxonomy relevant sectors (Taxonomy-eligible)</t>
  </si>
  <si>
    <t>Of which environmentally sustainable (Taxonomy-aligned)</t>
  </si>
  <si>
    <t>Of which specialised lending</t>
  </si>
  <si>
    <t>Of which transitional</t>
  </si>
  <si>
    <t>Of which enabling</t>
  </si>
  <si>
    <t>Of which adaptation</t>
  </si>
  <si>
    <t>Of which transitional/adaptation</t>
  </si>
  <si>
    <t>GAR - Covered assets in both numerator and denominator</t>
  </si>
  <si>
    <t>Loans and advances, debt securities and equity instruments not HfT eligible for GAR calculation</t>
  </si>
  <si>
    <t xml:space="preserve">Financial corporations </t>
  </si>
  <si>
    <t>Debt securities, including UoP</t>
  </si>
  <si>
    <t>of which investment firms</t>
  </si>
  <si>
    <t>of which  management companies</t>
  </si>
  <si>
    <t>of which insurance undertakings</t>
  </si>
  <si>
    <t>Non-financial corporations (subject to NFRD disclosure obligations)</t>
  </si>
  <si>
    <t>of which loans collateralised by residential immovable property</t>
  </si>
  <si>
    <t>of which building renovation loans</t>
  </si>
  <si>
    <t>of which motor vehicle loans</t>
  </si>
  <si>
    <t>Local governments financing</t>
  </si>
  <si>
    <t>Housing financing</t>
  </si>
  <si>
    <t>Other local governments financing</t>
  </si>
  <si>
    <t xml:space="preserve">Collateral obtained by taking possession: residential and commercial immovable properties </t>
  </si>
  <si>
    <t>TOTAL GAR ASSETS</t>
  </si>
  <si>
    <t xml:space="preserve">Assets excluded from the numerator for GAR calculation (covered in the denominator) </t>
  </si>
  <si>
    <t>EU Non-financial corporations (not subject to NFRD disclosure obligations)</t>
  </si>
  <si>
    <t>Non-EU Non-financial corporations (not subject to NFRD disclosure obligations)</t>
  </si>
  <si>
    <t>Derivatives</t>
  </si>
  <si>
    <t>On demand interbank loans</t>
  </si>
  <si>
    <t>Cash and cash-related assets</t>
  </si>
  <si>
    <t>Other assets (e.g. Goodwill, commodities etc.)</t>
  </si>
  <si>
    <t>TOTAL ASSETS IN THE DENOMINATOR (GAR)</t>
  </si>
  <si>
    <t xml:space="preserve">  </t>
  </si>
  <si>
    <t xml:space="preserve">Other assets excluded from both the numerator and denominator for GAR calculation </t>
  </si>
  <si>
    <t>Sovereigns</t>
  </si>
  <si>
    <t>Central banks exposure</t>
  </si>
  <si>
    <t>Trading book</t>
  </si>
  <si>
    <t>TOTAL ASSETS EXCLUDED FROM NUMERATOR AND DENOMINATOR</t>
  </si>
  <si>
    <t>TOTAL ASSETS</t>
  </si>
  <si>
    <t>ab</t>
  </si>
  <si>
    <t>ac</t>
  </si>
  <si>
    <t>ad</t>
  </si>
  <si>
    <t>ae</t>
  </si>
  <si>
    <t>af</t>
  </si>
  <si>
    <t>Disclosure reference date T: KPIs on stock</t>
  </si>
  <si>
    <t>Disclosure reference date T: KPIs on flows</t>
  </si>
  <si>
    <t>Proportion of eligible assets funding taxonomy relevant sectors</t>
  </si>
  <si>
    <t>Proportion of total assets covered</t>
  </si>
  <si>
    <t>Proportion of new eligible assets funding taxonomy relevant sectors</t>
  </si>
  <si>
    <t>Proportion of total new assets covered</t>
  </si>
  <si>
    <t>Of which environmentally sustainable</t>
  </si>
  <si>
    <t>%  (compared to total covered assets in the denominator)</t>
  </si>
  <si>
    <t>GAR</t>
  </si>
  <si>
    <t>Financial corporations</t>
  </si>
  <si>
    <t>of which management companies</t>
  </si>
  <si>
    <t>Non-financial corporations subject to NFRD disclosure obligations</t>
  </si>
  <si>
    <t>Local government financing</t>
  </si>
  <si>
    <t>Template 9.1 - Mitigating actions: Assets for the calculation of BTAR</t>
  </si>
  <si>
    <t>Total GAR Assets</t>
  </si>
  <si>
    <t>of which loans collateralised by commercial immovable property</t>
  </si>
  <si>
    <t>TOTAL BTAR ASSETS</t>
  </si>
  <si>
    <t>Assets excluded from the numerator of BTAR (covered in the denominator)</t>
  </si>
  <si>
    <t>TOTAL ASSETS IN THE DENOMINATOR</t>
  </si>
  <si>
    <t xml:space="preserve">Other assets excluded from both the numerator and denominator for BTAR calculation </t>
  </si>
  <si>
    <t>Template 9.2 - BTAR %</t>
  </si>
  <si>
    <t>BTAR</t>
  </si>
  <si>
    <t>EU Non-financial corporations not subject to NFRD disclosure obligations</t>
  </si>
  <si>
    <t>Non-EU country counterparties not subject to NFRD disclosure obligations</t>
  </si>
  <si>
    <t>Template 9.3 - Summary table - BTAR %</t>
  </si>
  <si>
    <t>Climate change mitigation (CCM)</t>
  </si>
  <si>
    <t>Climate change adaptation (CCA)</t>
  </si>
  <si>
    <t>Total (CCM + CCA)</t>
  </si>
  <si>
    <t>BTAR stock</t>
  </si>
  <si>
    <t>BTAR flow</t>
  </si>
  <si>
    <t>Type of financial instrument</t>
  </si>
  <si>
    <t>Type of counterparty</t>
  </si>
  <si>
    <t>Type of risk mitigated (Climate change transition risk)</t>
  </si>
  <si>
    <t>Type of risk mitigated (Climate change physical risk)</t>
  </si>
  <si>
    <t>Qualitative information on the nature of the mitigating actions</t>
  </si>
  <si>
    <t>Bonds (e.g. green, sustainable, sustainability-linked under standards other than the EU standards)</t>
  </si>
  <si>
    <t>Other counterparties</t>
  </si>
  <si>
    <t>Loans (e.g. green, sustainable, sustainability-linked under standards other than the EU standards)</t>
  </si>
  <si>
    <t>Of which building renovation loans</t>
  </si>
  <si>
    <t xml:space="preserve">EU KM2: key metrics - MREL and, where applicable, G-SII Requirement for own funds and eligible liabilities  </t>
  </si>
  <si>
    <t>Minimum requirement for own funds and eligible liabilities (MREL)</t>
  </si>
  <si>
    <t>Own funds and eligible liabilities, ratios and components</t>
  </si>
  <si>
    <t xml:space="preserve">Own funds and eligible liabilities </t>
  </si>
  <si>
    <t>EU-1a</t>
  </si>
  <si>
    <t xml:space="preserve">Of which own funds and subordinated liabilities </t>
  </si>
  <si>
    <t>2</t>
  </si>
  <si>
    <t>Total risk exposure amount of the resolution group (TREA)</t>
  </si>
  <si>
    <t>3</t>
  </si>
  <si>
    <t>Own funds and eligible liabilities as a percentage of TREA (row1/row2)</t>
  </si>
  <si>
    <t>4</t>
  </si>
  <si>
    <t>Total exposure measure of the resolution group</t>
  </si>
  <si>
    <t>5</t>
  </si>
  <si>
    <t>Own funds and eligible liabilities as percentage of the total exposure measure</t>
  </si>
  <si>
    <t xml:space="preserve">Of which own funds or subordinated liabilities </t>
  </si>
  <si>
    <t>Does the subordination exemption in Article 72b(4) of the CRR apply? (5% exemption)</t>
  </si>
  <si>
    <t>Pro-memo item - Aggregate amount of permitted non-subordinated eligible liabilities in-struments If the subordination discretion  as per Article 72b(3) CRR is applied (max 3.5% exemption)</t>
  </si>
  <si>
    <t>6c</t>
  </si>
  <si>
    <t>Pro-memo item: If a capped subordination exemption applies under Article 72b (3) CRR, the amount of funding issued that ranks pari passu with excluded liabilities and that is recognised under row 1, divided by funding issued that ranks pari passu with excluded Liabilities and that would be recognised under row 1 if no cap was applied (%)</t>
  </si>
  <si>
    <t>MREL requirement expressed as percentage of the total risk exposure amount</t>
  </si>
  <si>
    <t xml:space="preserve">Of which to be met with own funds or subordinated liabilities </t>
  </si>
  <si>
    <t>MREL requirement expressed as percentage of the total exposure measure</t>
  </si>
  <si>
    <t>Of which to be met with own funds or subordinated liabilities</t>
  </si>
  <si>
    <t xml:space="preserve">EU TLAC1 - Composition - MREL and, where applicable, the G-SII Requirement for own funds and eligible liabilities </t>
  </si>
  <si>
    <t>G-SII Requirement for own funds and eligible liabilities (TLAC)</t>
  </si>
  <si>
    <t>Memo item: Amounts eligible for the purposes of MREL, but not TLAC</t>
  </si>
  <si>
    <t>Own funds and eligible liabilities and adjustments</t>
  </si>
  <si>
    <t>Common Equity Tier 1 capital (CET1)</t>
  </si>
  <si>
    <t>Additional Tier 1 capital (AT1)</t>
  </si>
  <si>
    <t>Empty set in the EU</t>
  </si>
  <si>
    <t>Tier 2 capital (T2)</t>
  </si>
  <si>
    <t>Own funds for the purpose of Articles 92a CRR and 45 BRRD</t>
  </si>
  <si>
    <t>EU 12a</t>
  </si>
  <si>
    <t>Eligible liabilities instruments issued by other entities within the resolution group that are subordinated to excluded liabilities (not grandfathered)</t>
  </si>
  <si>
    <t>EU12b</t>
  </si>
  <si>
    <t>Eligible liabilities instruments that are subordinated to excluded liabilities, issued prior to 27 June 2019 (subordinated grandfathered)</t>
  </si>
  <si>
    <t>EU12c</t>
  </si>
  <si>
    <t>Tier 2 instruments with a residual maturity of at least one year to the extent they do not qualify as Tier 2 items</t>
  </si>
  <si>
    <t>Eligible liabilities that are not subordinated to excluded liabilities (not grandfathered pre cap)</t>
  </si>
  <si>
    <t>Eligible liabilities that are not subordinated to excluded liabilities  issued prior to 27 June 2019 (pre-cap)</t>
  </si>
  <si>
    <t>Eligible liabilities items  before adjustments</t>
  </si>
  <si>
    <t>Of which subordinated</t>
  </si>
  <si>
    <t xml:space="preserve">Own funds and eligible liabilities: Adjustments to non-regulatory capital elements </t>
  </si>
  <si>
    <t>Own funds and eligible liabilities items before adjustments</t>
  </si>
  <si>
    <t>(Deduction of exposures between MPE resolution groups)</t>
  </si>
  <si>
    <t>(Deduction of investments in other eligible liabilities instruments)</t>
  </si>
  <si>
    <t>Own funds and eligible liabilities after adjustments</t>
  </si>
  <si>
    <t>Of which own funds and subordinated</t>
  </si>
  <si>
    <t xml:space="preserve">Risk-weighted exposure amount and leverage exposure measure of the resolution group </t>
  </si>
  <si>
    <t>Ratio of own funds and eligible liabilities</t>
  </si>
  <si>
    <t>Own funds and eligible liabilities (as a percentage of total risk exposure amount )</t>
  </si>
  <si>
    <t>Own funds and eligible liabilities (as a percentage of total exposure measure)</t>
  </si>
  <si>
    <t xml:space="preserve">Institution-specific combined buffer requirement </t>
  </si>
  <si>
    <t xml:space="preserve">of which: countercyclical buffer requirement </t>
  </si>
  <si>
    <t>EU-31a</t>
  </si>
  <si>
    <t>of which: Global Systemically Important Institution (G-SII) or Other Systemically Important Institution (O-SII) buffer</t>
  </si>
  <si>
    <t>Memorandum items</t>
  </si>
  <si>
    <t>EU-32</t>
  </si>
  <si>
    <t>Total amount of excluded liabilities referred to in Article 72a(2) CRR</t>
  </si>
  <si>
    <t>EU TLAC3a: creditor ranking - resolution entity</t>
  </si>
  <si>
    <t>insolvency ranking</t>
  </si>
  <si>
    <t>(most junior)</t>
  </si>
  <si>
    <t>(most senior)</t>
  </si>
  <si>
    <t>Liabilities and own funds</t>
  </si>
  <si>
    <t>o/w excluded liabilities</t>
  </si>
  <si>
    <t>Liabilities and own funds less excluded liabilities</t>
  </si>
  <si>
    <t>Subset of row 4 that are own funds and liabilities potentially eligible for meeting [choose as a appropriate: TLAC/ MREL]</t>
  </si>
  <si>
    <t>o/w residual maturity  ≥ 1 year &lt; 2 years</t>
  </si>
  <si>
    <t>o/w residual maturity  ≥ 2 year &lt; 5 years</t>
  </si>
  <si>
    <t>o/w residual maturity ≥ 5 years &lt; 10 years</t>
  </si>
  <si>
    <t>o/w residual maturity ≥ 10 years, but excluding perpetual securities</t>
  </si>
  <si>
    <t>o/w  perpetual securities</t>
  </si>
  <si>
    <t>EU TLAC3b: creditor ranking - resolution entity</t>
  </si>
  <si>
    <t>Own funds and liabilities potentially eligible for meeting MREL</t>
  </si>
  <si>
    <t>The bank has limits on the credit exposure of each counterparty that trades in derivatives with the bank. Those limits are monitored daily and reviewed on a regular basis.
For credit risk mitigation, each counterparty is under strict rules and daily monitoring to post collateral. CSA agreements are also in place with larger financial institutions.
To reduce Wrong-Way risk, each counterparty has exposure limits in each security and concentration limits when a collateralised security is also the underlying security in any of the counterparty's derivatives.
The bank does not have exposure to central counterparties. The bank's credit rating does not affect any of its collateral agreements.</t>
  </si>
  <si>
    <t>The Bank's derivative contracts are well collateralised, which mitigates risk and reduces CVA. The Bank does not hedge its exposure further, since the Bank's CVA is considered immaterial.</t>
  </si>
  <si>
    <t>The condition is met, but the Bank chooses to use the Reduced Basic Approach for CVA, set out in Article 384(3).</t>
  </si>
  <si>
    <t>Tier 2 capital</t>
  </si>
  <si>
    <t xml:space="preserve">Senior Preferred </t>
  </si>
  <si>
    <t xml:space="preserve">Senior non Preferred </t>
  </si>
  <si>
    <t>AT1 capital</t>
  </si>
  <si>
    <t>See the Bank's Pillar III Risk Report 2025 - Chapter 6.5.4</t>
  </si>
  <si>
    <t>Transitional</t>
  </si>
  <si>
    <t>IRRBB is measured as the change in the economic value of equity due to changes in interest rate curves.</t>
  </si>
  <si>
    <t>The treasury department manages IRRBB and applies strategies to mitigate that risk.</t>
  </si>
  <si>
    <t>IRRBB is calculated daily. Scenario results are compared between months and sensitivity analysis is performed to identify changes in the portfolio.</t>
  </si>
  <si>
    <t>Standardised interest rate shocks are used, as reported in template EU IRRBB1.</t>
  </si>
  <si>
    <t>See section 5.3.4. in the 2025 Pillar III Risk Report.</t>
  </si>
  <si>
    <t>Cash and balances with Central Bank</t>
  </si>
  <si>
    <t>Bonds and debt instruments</t>
  </si>
  <si>
    <t>Equities and equity instruments</t>
  </si>
  <si>
    <t>Derivative instruments</t>
  </si>
  <si>
    <t>Loans and advances to financial institutions</t>
  </si>
  <si>
    <t>Loans and advances to customers</t>
  </si>
  <si>
    <t>Investments in equity-accounted associates</t>
  </si>
  <si>
    <t>Property and equipment</t>
  </si>
  <si>
    <t>Intangible assets</t>
  </si>
  <si>
    <t>Deferred tax assets</t>
  </si>
  <si>
    <t>Assets classified as held for sale</t>
  </si>
  <si>
    <t>Due to financial institutions and Central Bank</t>
  </si>
  <si>
    <t>Deposits from customers</t>
  </si>
  <si>
    <t>Derivative instruments and short positions</t>
  </si>
  <si>
    <t>Borrowings</t>
  </si>
  <si>
    <t>Tax liabilities</t>
  </si>
  <si>
    <t>Other liabilities</t>
  </si>
  <si>
    <t>Liabilities associated with assets classified as held for sale</t>
  </si>
  <si>
    <t>Subordinated liabilities</t>
  </si>
  <si>
    <t>Share capital</t>
  </si>
  <si>
    <t>Share premium</t>
  </si>
  <si>
    <t>Reserves</t>
  </si>
  <si>
    <t>Retained earnings</t>
  </si>
  <si>
    <t>Bulgaria</t>
  </si>
  <si>
    <t>Croatia</t>
  </si>
  <si>
    <t>Cyprus</t>
  </si>
  <si>
    <t>Czech Republic</t>
  </si>
  <si>
    <t>Denmark</t>
  </si>
  <si>
    <t>Estonia</t>
  </si>
  <si>
    <t>France</t>
  </si>
  <si>
    <t>Germany</t>
  </si>
  <si>
    <t>Iceland</t>
  </si>
  <si>
    <t>Ireland</t>
  </si>
  <si>
    <t>Luxembourg</t>
  </si>
  <si>
    <t>Netherlands</t>
  </si>
  <si>
    <t>Norway</t>
  </si>
  <si>
    <t>Romania</t>
  </si>
  <si>
    <t>Slovakia</t>
  </si>
  <si>
    <t>Sweden</t>
  </si>
  <si>
    <t>Lithuania</t>
  </si>
  <si>
    <t>Slovenia</t>
  </si>
  <si>
    <t>United Kingdom</t>
  </si>
  <si>
    <t>Standard &amp; Poor's, Moody's and Fitch are nominated by the institution. The ECAIs are used in exposures classes 'Central governments or central banks' and 'Institutions'. The institution complies with the standard association published by the EBA.</t>
  </si>
  <si>
    <t>See the Bank's Pillar III Risk Report 2025 - Chapter 3</t>
  </si>
  <si>
    <t>The relevant competent authority (FSA) does not demand disclosure of ICAAP results within Pillar III disclosures.</t>
  </si>
  <si>
    <t>See the Bank's Pillar III Risk Report 2025 - Chapter 1.2</t>
  </si>
  <si>
    <t>See the Bank's Pillar III Risk Report 2025 - Chapter 2.3</t>
  </si>
  <si>
    <t>See the Bank's Pillar III Risk Report 2025 - Chapter 1.1</t>
  </si>
  <si>
    <t>See the Bank's Pillar III Risk Report 2025 - Table 2.4</t>
  </si>
  <si>
    <t>See the Bank's Pillar III Risk Report 2025 - Chapters 2.4 &amp; 2.5</t>
  </si>
  <si>
    <t>See the Bank's Pillar III Risk Report 2025 - Chapters 3-8</t>
  </si>
  <si>
    <t>See the Bank's Pillar III Risk Report 2025 - Chapter 9.2</t>
  </si>
  <si>
    <t>See the Bank's Corporate Governance Statement for 2025</t>
  </si>
  <si>
    <t>See the Rules of Procedure for the Risk Committee of Landsbankinn hf.</t>
  </si>
  <si>
    <t xml:space="preserve">Name of the entity </t>
  </si>
  <si>
    <t>Method of regulatory consolidation</t>
  </si>
  <si>
    <t xml:space="preserve">Neither consolidated nor deducted </t>
  </si>
  <si>
    <t xml:space="preserve">Eignarhaldsfélag Landsbankans hf. </t>
  </si>
  <si>
    <t>Holding company</t>
  </si>
  <si>
    <t xml:space="preserve">Landsbréf hf. </t>
  </si>
  <si>
    <t>Fund management company</t>
  </si>
  <si>
    <t xml:space="preserve">Hömlur ehf. </t>
  </si>
  <si>
    <t>Hömlur fyrirtæki ehf.</t>
  </si>
  <si>
    <t>TM Tryggingar hf.</t>
  </si>
  <si>
    <t>Insurance company</t>
  </si>
  <si>
    <t>TM líftryggingar hf.</t>
  </si>
  <si>
    <t>Life insurance company</t>
  </si>
  <si>
    <t>Íslensk endurtrygging hf.</t>
  </si>
  <si>
    <t>Reinsurance company</t>
  </si>
  <si>
    <t>In the CCR framework, the main sources of differences are due to netting, potential future exposure and credit risk mitigation. In the credit risk framework, the main sources of differences are credit risk mitigation and credit conversion factors.</t>
  </si>
  <si>
    <t>See the Bank's Pillar III Risk Report 2025 - Chapter 8.1 - Management and policy</t>
  </si>
  <si>
    <t>See the Bank's Pillar III Risk Report 2025 - Chapter 8.3 - Assessment</t>
  </si>
  <si>
    <t>Landsbankinn sets itself goals to increase responsible lending by emphasising lending that aligns with the Bank's Sustainable Finance Framework. In 2026, the Bank's goal is to increase eligible lending by 10%, or ISK 28 billion. The Bank has also set a goal of 50% of all funding to be green by year-end 2027. At year-end 2025, 38% of the Bank's funding is green.</t>
  </si>
  <si>
    <t>See the Bank's Pillar III Risk Report 2025 - Chapter 8.2 - Control and monitoring</t>
  </si>
  <si>
    <t>See the Bank's Pillar III Risk Report 2025 - Chapter 2.2 - Risk identification</t>
  </si>
  <si>
    <t>See the Bank's Pillar III Risk Report 2025 - Chapter 8</t>
  </si>
  <si>
    <t>-</t>
  </si>
  <si>
    <t>Yes</t>
  </si>
  <si>
    <t>No</t>
  </si>
  <si>
    <t>See the Bank's Pillar III Risk Report 2025 - Chapter 9</t>
  </si>
  <si>
    <t>See the Bank's Annual Financial Statements 2025 - Note 46</t>
  </si>
  <si>
    <t>See the Bank's Pillar III Risk Report 2025 - Chapters 5.1 and 5.2</t>
  </si>
  <si>
    <t>See the Bank's Pillar III Risk Report 2025 - Chapter 3.5</t>
  </si>
  <si>
    <t>See the Bank's Consolidated Financial Statements 2025</t>
  </si>
  <si>
    <t xml:space="preserve">Loans and advances to customers </t>
  </si>
  <si>
    <t xml:space="preserve">Investments in equity-accounted associates </t>
  </si>
  <si>
    <t xml:space="preserve">Property and equipment </t>
  </si>
  <si>
    <t xml:space="preserve">Other liabilities </t>
  </si>
  <si>
    <t xml:space="preserve">Total exposure value </t>
  </si>
  <si>
    <t>Template CCA – Main features of regulatory own funds instruments and eligible liabilities instruments</t>
  </si>
  <si>
    <t>Index</t>
  </si>
  <si>
    <t>Own funds &amp; eligible liabilities</t>
  </si>
  <si>
    <t>Eligible liabilities</t>
  </si>
  <si>
    <t>Landsbankinn hf.</t>
  </si>
  <si>
    <t>ISIN: XS2936712905</t>
  </si>
  <si>
    <t>ISIN:  IS0000031649</t>
  </si>
  <si>
    <t>ISIN:  IS0000035020</t>
  </si>
  <si>
    <t>ISIN: IS0000036143</t>
  </si>
  <si>
    <t>ISIN: IS0000036150</t>
  </si>
  <si>
    <t>ISIN:  IS0000037133</t>
  </si>
  <si>
    <t>ISIN:  XS3199049217</t>
  </si>
  <si>
    <t>ISIN:  XS3168170176</t>
  </si>
  <si>
    <t>ISIN:  XS3167439275</t>
  </si>
  <si>
    <t>ISIN:  XS2411726438</t>
  </si>
  <si>
    <t>ISIN:  XS3102045443</t>
  </si>
  <si>
    <t>ISIN:  XS2779814750</t>
  </si>
  <si>
    <t>ISIN:  XS2913946989</t>
  </si>
  <si>
    <t>ISIN: XS3029367490</t>
  </si>
  <si>
    <t>ISIN: XS3037103960</t>
  </si>
  <si>
    <t>ISIN:  XS2900360111</t>
  </si>
  <si>
    <t>ISIN:  XS2900360038</t>
  </si>
  <si>
    <t>Public</t>
  </si>
  <si>
    <t>English and Icelandic</t>
  </si>
  <si>
    <t>English</t>
  </si>
  <si>
    <t>Additional Tier 1</t>
  </si>
  <si>
    <t>Tier 2</t>
  </si>
  <si>
    <t>Senior preferred</t>
  </si>
  <si>
    <t>Senior non preferred</t>
  </si>
  <si>
    <t>ISK 12,749 million</t>
  </si>
  <si>
    <t>ISK 2.365 million</t>
  </si>
  <si>
    <t>ISK 14.276 million</t>
  </si>
  <si>
    <t>ISK 3.234 million</t>
  </si>
  <si>
    <t>ISK 13.593 million</t>
  </si>
  <si>
    <t>ISK 8.131 million</t>
  </si>
  <si>
    <t>ISK 43.566 million</t>
  </si>
  <si>
    <t>ISK 4.982 million</t>
  </si>
  <si>
    <t>ISK 6.800 million</t>
  </si>
  <si>
    <t>ISK 44.278 million</t>
  </si>
  <si>
    <t>ISK 44.249 million</t>
  </si>
  <si>
    <t>ISK 45.921 million</t>
  </si>
  <si>
    <t>ISK 44.088 million</t>
  </si>
  <si>
    <t>ISK 17.635 million</t>
  </si>
  <si>
    <t>ISK 6.196 million</t>
  </si>
  <si>
    <t>ISK 13.581 million</t>
  </si>
  <si>
    <t>ISK 3.106 million</t>
  </si>
  <si>
    <t>USD 100 million</t>
  </si>
  <si>
    <t>ISK 1.700 million</t>
  </si>
  <si>
    <t>ISK 12.000 million</t>
  </si>
  <si>
    <t>ISK 3.000 million</t>
  </si>
  <si>
    <t>ISK 7.640 million</t>
  </si>
  <si>
    <t>EUR 300 million</t>
  </si>
  <si>
    <t>NOK 400 million</t>
  </si>
  <si>
    <t>SEK 500 million</t>
  </si>
  <si>
    <t>SEK 1.300 million</t>
  </si>
  <si>
    <t>NOK 500 million</t>
  </si>
  <si>
    <t>SEK 1.000 million</t>
  </si>
  <si>
    <t>NOK 250 million</t>
  </si>
  <si>
    <t>Liability – amortised cost</t>
  </si>
  <si>
    <t>Perpetual</t>
  </si>
  <si>
    <t>Dated</t>
  </si>
  <si>
    <t>n.a.</t>
  </si>
  <si>
    <t>Interest payment date falling in or nearest August 2028</t>
  </si>
  <si>
    <t>Interest payment date falling in or nearest March 2029</t>
  </si>
  <si>
    <t>Interest payment date falling in or nearest March 2030</t>
  </si>
  <si>
    <t>Semi-annually</t>
  </si>
  <si>
    <t>Floating</t>
  </si>
  <si>
    <t>Fixed 8.125% Semiannually</t>
  </si>
  <si>
    <t>CPI-indexed Fixed 3.85%</t>
  </si>
  <si>
    <t>CPI-indexed Fixed 4.95%</t>
  </si>
  <si>
    <t>CPI-indexed Fixed 9.60%</t>
  </si>
  <si>
    <t>CPI-indexed Fixed 5.70%</t>
  </si>
  <si>
    <t>CPI-indexed Fixed 5.06%</t>
  </si>
  <si>
    <t>Fixed 3.625%</t>
  </si>
  <si>
    <t>NIBOR + 0.87%</t>
  </si>
  <si>
    <t>STIBOR + 0.9%</t>
  </si>
  <si>
    <t>Fixed 0.75%</t>
  </si>
  <si>
    <t>Fixed 3.5%</t>
  </si>
  <si>
    <t>Fixed 5.00%</t>
  </si>
  <si>
    <t>Fixed 3.75%</t>
  </si>
  <si>
    <t>STIBOR + 1.50%</t>
  </si>
  <si>
    <t>NIBOR + 1.65%</t>
  </si>
  <si>
    <t>STIBOR + 1.80%</t>
  </si>
  <si>
    <t>STIBOR + 1.83%</t>
  </si>
  <si>
    <t>Non-convertible</t>
  </si>
  <si>
    <t>5.125% CET1</t>
  </si>
  <si>
    <t>Partial</t>
  </si>
  <si>
    <t>Temporary</t>
  </si>
  <si>
    <t>Fully discretionary</t>
  </si>
  <si>
    <t>Contractual</t>
  </si>
  <si>
    <t>https://www.landsbankinn.is/en/the-bank/investor-relations</t>
  </si>
  <si>
    <t>Insurance contract liabilities</t>
  </si>
  <si>
    <t>kgCO2e/MWh</t>
  </si>
  <si>
    <t>C33.14, D35.11, D35.12, D35.13, D35.14, F43.21</t>
  </si>
  <si>
    <t>C19.20, G46.12, G46.71</t>
  </si>
  <si>
    <t>C29.20</t>
  </si>
  <si>
    <t>C33.16, H51.10, H52.23</t>
  </si>
  <si>
    <t>H50.10, H50.2 , H50.20, H52.22, H52.24, H52.29</t>
  </si>
  <si>
    <t>C23.63</t>
  </si>
  <si>
    <t>C24.10, C24.42, G46.72</t>
  </si>
  <si>
    <r>
      <rPr>
        <b/>
        <sz val="8"/>
        <color theme="1"/>
        <rFont val="Arial"/>
        <family val="2"/>
      </rPr>
      <t>Note:</t>
    </r>
    <r>
      <rPr>
        <sz val="8"/>
        <color theme="1"/>
        <rFont val="Arial"/>
        <family val="2"/>
      </rPr>
      <t xml:space="preserve">
The bank has not committed to becoming a net-zero by 2050 or sooner but has its greenhouse gas emissions reduction goals verified by SBTi and aligned with the aims of the Paris Climate Agreement to limit global warming to below 1.5°C.
Information in this template relates to alignment metrics that can be measured against the Net Zero Emissions by 2050 Scenario as put forward by the International Energy Agency (IEA NEZ2050), covering the power sector. One of the bank's SBTi verified goals is to continue providing loans in the power sector for only renewable electricity through 2030, leaving out the reduction target. 
The bank has set targets for more sectors that are not measured against the IEA NEZ2050. For more information about the targets, see the SBTi summary, which is available at www.landsbankinn.is.</t>
    </r>
  </si>
  <si>
    <t>Private</t>
  </si>
  <si>
    <t>Disclosure reference date 31.12.2025: KPIs on flows</t>
  </si>
  <si>
    <t>Total gross carrying amount amount (in Million ISK)</t>
  </si>
  <si>
    <t>Gross carrying amount (Million ISK)</t>
  </si>
  <si>
    <t>Portfolio gross carrying amount (Million ISK)</t>
  </si>
  <si>
    <t>Accumulated impairment, accumulated negative changes in fair value due to credit risk and provisions (Million ISK)</t>
  </si>
  <si>
    <t>Landsbankinn's additional Pillar III disclosures</t>
  </si>
  <si>
    <t>The difference is due to different regulatory consolidation methods.</t>
  </si>
  <si>
    <t>Disclaimer</t>
  </si>
  <si>
    <t>Disclosure of overview of risk management, key prudential metrics and RWA</t>
  </si>
  <si>
    <t>Disclosure of risk management objectives and policies</t>
  </si>
  <si>
    <t>Disclosure of the scope of application</t>
  </si>
  <si>
    <t>Disclosure of own funds</t>
  </si>
  <si>
    <t>Disclosure of countercyclical capital buffers</t>
  </si>
  <si>
    <t>Disclosure of leverage ratio</t>
  </si>
  <si>
    <t>Disclosure of liquidity requirements</t>
  </si>
  <si>
    <t>Disclosure of credit risk quality</t>
  </si>
  <si>
    <t>Disclosure of credit risk mitigation techniques</t>
  </si>
  <si>
    <t>Disclosure of credit risk SA</t>
  </si>
  <si>
    <t>Disclosure of counterparty credit risk</t>
  </si>
  <si>
    <t>Disclosure of market risk</t>
  </si>
  <si>
    <t>Disclosure of credit valuation adjustment</t>
  </si>
  <si>
    <t>Disclosure of operational risk</t>
  </si>
  <si>
    <t>Disclosure of interest rate risk of non-trading book activities</t>
  </si>
  <si>
    <t>Disclosure of remuneration policy</t>
  </si>
  <si>
    <t>Disclosure of encumbered and unencumbered assets</t>
  </si>
  <si>
    <t>Disclosure of prudential disclosures on ESG risks</t>
  </si>
  <si>
    <t>Disclosure on MREL/TLAC</t>
  </si>
  <si>
    <r>
      <t>Capital ratios (as a percentage of risk</t>
    </r>
    <r>
      <rPr>
        <b/>
        <sz val="8"/>
        <rFont val="Arial"/>
        <family val="2"/>
      </rPr>
      <t>-weighted</t>
    </r>
    <r>
      <rPr>
        <b/>
        <sz val="8"/>
        <color rgb="FF000000"/>
        <rFont val="Arial"/>
        <family val="2"/>
      </rPr>
      <t xml:space="preserve"> exposure amount)</t>
    </r>
  </si>
  <si>
    <r>
      <t>Common Equity Tier</t>
    </r>
    <r>
      <rPr>
        <sz val="8"/>
        <color theme="1"/>
        <rFont val="Arial"/>
        <family val="2"/>
      </rPr>
      <t> </t>
    </r>
    <r>
      <rPr>
        <sz val="8"/>
        <color rgb="FF000000"/>
        <rFont val="Arial"/>
        <family val="2"/>
      </rPr>
      <t>1 ratio (%)</t>
    </r>
  </si>
  <si>
    <t>Table OVC – ICAAP information</t>
  </si>
  <si>
    <t>Point (a) of Article 435(1) CRR</t>
  </si>
  <si>
    <t>Assets</t>
  </si>
  <si>
    <t>Liabilities</t>
  </si>
  <si>
    <t>Qualifying AT1 deductions that exceed the AT1 items of the institution (negative amount)</t>
  </si>
  <si>
    <t>Qualifying T2 deductions that exceed the T2 items of the institution (negative amount)</t>
  </si>
  <si>
    <t xml:space="preserve">Direct and indirect holdings of own funds and  eligible liabilities of financial sector entities where the institution does not have a significant investment in those entities (amount below 10% threshold and net of eligible short positions)   </t>
  </si>
  <si>
    <t>Deferred tax assets arising from temporary differences (amount below 17,65% threshold, net of related tax liability where the conditions in Article 38 (3) CRR are met)</t>
  </si>
  <si>
    <r>
      <t>Source based on reference numbers/letters of the balance sheet under the regulatory scope of consolidation</t>
    </r>
    <r>
      <rPr>
        <sz val="8"/>
        <rFont val="Arial"/>
        <family val="2"/>
      </rPr>
      <t> </t>
    </r>
  </si>
  <si>
    <r>
      <t>Deferred tax assets arising from temporary differences (amount above 10% threshold, net of related tax liability where the conditions in Article 38</t>
    </r>
    <r>
      <rPr>
        <strike/>
        <sz val="8"/>
        <color rgb="FFFF0000"/>
        <rFont val="Arial"/>
        <family val="2"/>
      </rPr>
      <t xml:space="preserve"> </t>
    </r>
    <r>
      <rPr>
        <sz val="8"/>
        <rFont val="Arial"/>
        <family val="2"/>
      </rPr>
      <t>(3) CRR are met) (negative amount)</t>
    </r>
  </si>
  <si>
    <t>EU-56a </t>
  </si>
  <si>
    <t>(Adjustment for temporary exemption of exposures to central banks (if applicable))</t>
  </si>
  <si>
    <t>Adjustment for derivative financial instruments</t>
  </si>
  <si>
    <r>
      <rPr>
        <b/>
        <sz val="8"/>
        <color theme="1"/>
        <rFont val="Arial"/>
        <family val="2"/>
      </rPr>
      <t>T</t>
    </r>
    <r>
      <rPr>
        <b/>
        <sz val="8"/>
        <color rgb="FF000000"/>
        <rFont val="Arial"/>
        <family val="2"/>
      </rPr>
      <t>otal exposure measure</t>
    </r>
  </si>
  <si>
    <t>Gross carrying amount/nominal amount of exposures with
forbearance measures</t>
  </si>
  <si>
    <t>Accumulated impairment,
accumulated negative changes
in fair value due to credit risk
and provisions</t>
  </si>
  <si>
    <t>Collateral received and
financial guarantees received
on forborne exposures</t>
  </si>
  <si>
    <t>Past due &gt; 90 days ≤ 180 days</t>
  </si>
  <si>
    <t>Past due &gt; 180 days ≤ 1 year</t>
  </si>
  <si>
    <t>Past due &gt; 1 year ≤ 2 years</t>
  </si>
  <si>
    <t>Past due &gt; 2 years ≤ 5 years</t>
  </si>
  <si>
    <t>Past due &gt; 5 years ≤ 7 years</t>
  </si>
  <si>
    <t>Of which SMEs</t>
  </si>
  <si>
    <t>Template EU CQ7: Collateral obtained by taking possession and execution processes</t>
  </si>
  <si>
    <t>Collateral obtained by taking possession</t>
  </si>
  <si>
    <t>Collateral obtained by taking possession classified as Property Plant and Equipment (PP&amp;E)</t>
  </si>
  <si>
    <t>Collateral obtained by taking possession other than classified as PP&amp;E Property Plant and Equipment</t>
  </si>
  <si>
    <t>Template EU CR3: CRM techniques overview - Disclosure of the use of credit risk mitigation techniques</t>
  </si>
  <si>
    <r>
      <rPr>
        <sz val="8"/>
        <color rgb="FF000000"/>
        <rFont val="Arial"/>
        <family val="2"/>
      </rPr>
      <t>Of which</t>
    </r>
    <r>
      <rPr>
        <b/>
        <sz val="8"/>
        <color rgb="FF000000"/>
        <rFont val="Arial"/>
        <family val="2"/>
      </rPr>
      <t xml:space="preserve"> secured by collateral </t>
    </r>
  </si>
  <si>
    <r>
      <rPr>
        <sz val="8"/>
        <color rgb="FF000000"/>
        <rFont val="Arial"/>
        <family val="2"/>
      </rPr>
      <t xml:space="preserve">Of which </t>
    </r>
    <r>
      <rPr>
        <b/>
        <sz val="8"/>
        <color rgb="FF000000"/>
        <rFont val="Arial"/>
        <family val="2"/>
      </rPr>
      <t>secured by financial guarantees</t>
    </r>
  </si>
  <si>
    <r>
      <rPr>
        <sz val="8"/>
        <color rgb="FF000000"/>
        <rFont val="Arial"/>
        <family val="2"/>
      </rPr>
      <t xml:space="preserve">Of which </t>
    </r>
    <r>
      <rPr>
        <b/>
        <sz val="8"/>
        <color rgb="FF000000"/>
        <rFont val="Arial"/>
        <family val="2"/>
      </rPr>
      <t>secured by credit derivatives</t>
    </r>
  </si>
  <si>
    <t>Concentration limits on collateral pools and sources of funding (both products and counterparties)</t>
  </si>
  <si>
    <t>Customised measurement tools or metrics that assess the structure of the bank’s balance sheet or that project cash flows and future liquidity positions, taking into account off-balance sheet risks which are specific to that bank</t>
  </si>
  <si>
    <t>Liquidity exposures and funding needs at the level of individual legal entities, foreign branches and subsidiaries, taking into account legal, regulatory and operational limitations on the transferability of liquidity</t>
  </si>
  <si>
    <t>Balance sheet and off-balance sheet items broken down into maturity buckets and the resultant liquidity gaps</t>
  </si>
  <si>
    <t>Currency and units (ISK million)</t>
  </si>
  <si>
    <r>
      <t>Performing loans to non- financial corporate clients, loans to retail and small business customers, and loans to sovereigns,</t>
    </r>
    <r>
      <rPr>
        <i/>
        <sz val="8"/>
        <color theme="9" tint="-0.249977111117893"/>
        <rFont val="Arial"/>
        <family val="2"/>
      </rPr>
      <t xml:space="preserve"> </t>
    </r>
    <r>
      <rPr>
        <i/>
        <sz val="8"/>
        <color theme="1"/>
        <rFont val="Arial"/>
        <family val="2"/>
      </rPr>
      <t>and PSEs, of which:</t>
    </r>
  </si>
  <si>
    <r>
      <t>NSFR derivative assets</t>
    </r>
    <r>
      <rPr>
        <sz val="8"/>
        <color theme="1"/>
        <rFont val="Arial"/>
        <family val="2"/>
      </rPr>
      <t> </t>
    </r>
  </si>
  <si>
    <t>Of which collateral and financial guarantees received on  nonperforming exposures with forbearance measures</t>
  </si>
  <si>
    <r>
      <t>Article 453 (c) CRR</t>
    </r>
    <r>
      <rPr>
        <b/>
        <sz val="8"/>
        <color theme="1"/>
        <rFont val="Arial"/>
        <family val="2"/>
      </rPr>
      <t xml:space="preserve">
</t>
    </r>
  </si>
  <si>
    <r>
      <t>(c)</t>
    </r>
    <r>
      <rPr>
        <b/>
        <sz val="8"/>
        <color theme="1"/>
        <rFont val="Arial"/>
        <family val="2"/>
      </rPr>
      <t xml:space="preserve">
</t>
    </r>
  </si>
  <si>
    <t>See the Bank's Pillar III Risk Report 2025 - Chapter 4.1.4</t>
  </si>
  <si>
    <r>
      <rPr>
        <b/>
        <sz val="8"/>
        <rFont val="Arial"/>
        <family val="2"/>
      </rPr>
      <t>Article 439 (a) CRR</t>
    </r>
    <r>
      <rPr>
        <sz val="8"/>
        <rFont val="Arial"/>
        <family val="2"/>
      </rPr>
      <t xml:space="preserve">
Description of the methodology used to assign internal capital and credit limits for counterparty credit exposures, including the methods to assign those limits to exposures to central counterparties</t>
    </r>
  </si>
  <si>
    <r>
      <rPr>
        <b/>
        <sz val="8"/>
        <color theme="1"/>
        <rFont val="Arial"/>
        <family val="2"/>
      </rPr>
      <t>Article 439 (b) CRR</t>
    </r>
    <r>
      <rPr>
        <sz val="8"/>
        <color theme="1"/>
        <rFont val="Arial"/>
        <family val="2"/>
      </rPr>
      <t xml:space="preserve">
Description of policies related to guarantees and other credit risk mitigants, such as the policies for securing collateral and establishing credit reserves</t>
    </r>
  </si>
  <si>
    <r>
      <rPr>
        <b/>
        <sz val="8"/>
        <rFont val="Arial"/>
        <family val="2"/>
      </rPr>
      <t xml:space="preserve">Article 439 (c) CRR
</t>
    </r>
    <r>
      <rPr>
        <sz val="8"/>
        <rFont val="Arial"/>
        <family val="2"/>
      </rPr>
      <t>Description of policies with respect to Wrong-Way risk as defined in Article 291 of the CRR</t>
    </r>
  </si>
  <si>
    <r>
      <rPr>
        <b/>
        <sz val="8"/>
        <rFont val="Arial"/>
        <family val="2"/>
      </rPr>
      <t>Article 431 (3) and (4) CRR</t>
    </r>
    <r>
      <rPr>
        <sz val="8"/>
        <rFont val="Arial"/>
        <family val="2"/>
      </rPr>
      <t xml:space="preserve">
Any other risk management objectives and relevant policies related to CCR</t>
    </r>
  </si>
  <si>
    <r>
      <rPr>
        <b/>
        <sz val="8"/>
        <color theme="1"/>
        <rFont val="Arial"/>
        <family val="2"/>
      </rPr>
      <t>Article 439 (d) CRR</t>
    </r>
    <r>
      <rPr>
        <sz val="8"/>
        <color theme="1"/>
        <rFont val="Arial"/>
        <family val="2"/>
      </rPr>
      <t xml:space="preserve">
The amount of collateral the institution would have to provide if its credit rating was downgraded</t>
    </r>
  </si>
  <si>
    <t>Alpha used for computing regulatory exposure value</t>
  </si>
  <si>
    <r>
      <t>EU</t>
    </r>
    <r>
      <rPr>
        <sz val="8"/>
        <color rgb="FFFF0000"/>
        <rFont val="Arial"/>
        <family val="2"/>
      </rPr>
      <t>-</t>
    </r>
    <r>
      <rPr>
        <sz val="8"/>
        <rFont val="Arial"/>
        <family val="2"/>
      </rPr>
      <t>1</t>
    </r>
  </si>
  <si>
    <r>
      <t>EU</t>
    </r>
    <r>
      <rPr>
        <sz val="8"/>
        <color rgb="FFFF0000"/>
        <rFont val="Arial"/>
        <family val="2"/>
      </rPr>
      <t>-</t>
    </r>
    <r>
      <rPr>
        <sz val="8"/>
        <rFont val="Arial"/>
        <family val="2"/>
      </rPr>
      <t>2</t>
    </r>
  </si>
  <si>
    <r>
      <t>Template EU CCR5 – Composition of collateral for CCR exposure</t>
    </r>
    <r>
      <rPr>
        <b/>
        <strike/>
        <sz val="8"/>
        <rFont val="Arial"/>
        <family val="2"/>
      </rPr>
      <t>s</t>
    </r>
  </si>
  <si>
    <r>
      <t>Points (a) and (d) of Article 435 (1) CRR</t>
    </r>
    <r>
      <rPr>
        <sz val="8"/>
        <color rgb="FF000000"/>
        <rFont val="Arial"/>
        <family val="2"/>
      </rPr>
      <t xml:space="preserve">
A description of the institution's strategies and processes to manage market risk and a description of the institution's policies for hedging and mitigating risk and strategies and processes for monitoring the continuing effectiveness of hedges. </t>
    </r>
  </si>
  <si>
    <r>
      <t>Point (c ) of Article 435 (1) CRR</t>
    </r>
    <r>
      <rPr>
        <sz val="8"/>
        <color theme="1"/>
        <rFont val="Arial"/>
        <family val="2"/>
      </rPr>
      <t xml:space="preserve">
Scope and nature of risk reporting and measurement systems</t>
    </r>
  </si>
  <si>
    <r>
      <rPr>
        <b/>
        <sz val="8"/>
        <color rgb="FF000000"/>
        <rFont val="Arial"/>
        <family val="2"/>
      </rPr>
      <t>Paragraph (1) of Article 445 CRR</t>
    </r>
    <r>
      <rPr>
        <sz val="8"/>
        <color rgb="FF000000"/>
        <rFont val="Arial"/>
        <family val="2"/>
      </rPr>
      <t xml:space="preserve"> 
A general overview of the trading book positions for institutions that use the Simplified Standardised Approach or the Alternative Standardised Approach.</t>
    </r>
  </si>
  <si>
    <r>
      <t xml:space="preserve">Point (b) of Article 435 (1) CRR
</t>
    </r>
    <r>
      <rPr>
        <sz val="8"/>
        <color theme="1"/>
        <rFont val="Arial"/>
        <family val="2"/>
      </rPr>
      <t xml:space="preserve">A description of the structure and organisation of the market risk management function, including a description of the market risk governance structure established to implement the strategies and processes of the institution discussed in row (a) above, and that describes the relationships and the communication mechanisms between the different parties involved in market risk management. </t>
    </r>
  </si>
  <si>
    <t>m ISK</t>
  </si>
  <si>
    <t>Description of insolvency rank (free text)</t>
  </si>
  <si>
    <r>
      <t>Description of insolvency rank</t>
    </r>
    <r>
      <rPr>
        <strike/>
        <sz val="8"/>
        <rFont val="Arial"/>
        <family val="2"/>
      </rPr>
      <t>ing</t>
    </r>
    <r>
      <rPr>
        <sz val="8"/>
        <rFont val="Arial"/>
        <family val="2"/>
      </rPr>
      <t xml:space="preserve"> (free text)</t>
    </r>
  </si>
  <si>
    <t xml:space="preserve">Amount of non subordinated instruments eligible, where applicable after application of Article 72b (3) CRR </t>
  </si>
  <si>
    <r>
      <t>Own funds and eligible liabilities: Non-regulatory capital elements</t>
    </r>
    <r>
      <rPr>
        <b/>
        <sz val="8"/>
        <color rgb="FF7030A0"/>
        <rFont val="Arial"/>
        <family val="2"/>
      </rPr>
      <t xml:space="preserve"> </t>
    </r>
  </si>
  <si>
    <r>
      <t>Eligible liabilities instruments</t>
    </r>
    <r>
      <rPr>
        <strike/>
        <sz val="8"/>
        <rFont val="Arial"/>
        <family val="2"/>
      </rPr>
      <t xml:space="preserve"> </t>
    </r>
    <r>
      <rPr>
        <sz val="8"/>
        <rFont val="Arial"/>
        <family val="2"/>
      </rPr>
      <t>issued directly by the resolution entity that are subordinated to excluded liabilities (not grandfathered)</t>
    </r>
  </si>
  <si>
    <t>CET1 (as a percentage of TREA) available after meeting the resolution group’s requirements</t>
  </si>
  <si>
    <t>See the Bank's Pillar III Risk Report 2025 - Chapter 1</t>
  </si>
  <si>
    <t>See the Bank's Pillar III Risk Report 2025 - Chapter 4.1</t>
  </si>
  <si>
    <t>See the Bank's Pillar III Risk Report 2025 - Chapter 4.1.6</t>
  </si>
  <si>
    <t>See the Bank's Annual Financial Statements 2025 - Note 84.12(g)</t>
  </si>
  <si>
    <r>
      <t>Point (a) of Article 445a(1) CRR</t>
    </r>
    <r>
      <rPr>
        <sz val="8"/>
        <color rgb="FF000000"/>
        <rFont val="Arial"/>
        <family val="2"/>
      </rPr>
      <t xml:space="preserve">
A description of the institution's processes to manage credit valuation adjustment risk, including:
- a description of the processes implemented to identify, measure, monitor and control the institution’s credit valuation adjustment risks;
- a description of their policies for hedging and mitigating risk and strategies and processes for monitoring the continuing effectiveness of hedges.</t>
    </r>
  </si>
  <si>
    <r>
      <t>Point (b) of Article 445a(1) CRR</t>
    </r>
    <r>
      <rPr>
        <sz val="8"/>
        <color rgb="FF000000"/>
        <rFont val="Arial"/>
        <family val="2"/>
      </rPr>
      <t xml:space="preserve">
An explanation whether the institution meets all the conditions set out in Article 273a(2); where those conditions are met, whether institution has chosen to calculate the own funds requirements for CVA risk using the simplified approach set out in Article 385; where institutions have chosen to calculate the own funds requirements for CVA risk using the simplified approach, the own funds requirements for CVA risk in accordance with that approach.</t>
    </r>
  </si>
  <si>
    <r>
      <t xml:space="preserve">Using </t>
    </r>
    <r>
      <rPr>
        <b/>
        <sz val="8"/>
        <color rgb="FF000000"/>
        <rFont val="Arial"/>
        <family val="2"/>
      </rPr>
      <t>€</t>
    </r>
    <r>
      <rPr>
        <b/>
        <sz val="8"/>
        <color theme="1"/>
        <rFont val="Arial"/>
        <family val="2"/>
      </rPr>
      <t>20,000 threshold</t>
    </r>
  </si>
  <si>
    <r>
      <t xml:space="preserve">Using </t>
    </r>
    <r>
      <rPr>
        <b/>
        <sz val="8"/>
        <color rgb="FF000000"/>
        <rFont val="Arial"/>
        <family val="2"/>
      </rPr>
      <t>€10</t>
    </r>
    <r>
      <rPr>
        <b/>
        <sz val="8"/>
        <color theme="1"/>
        <rFont val="Arial"/>
        <family val="2"/>
      </rPr>
      <t>0,000 threshold</t>
    </r>
  </si>
  <si>
    <t>Accounting approach</t>
  </si>
  <si>
    <t>Assets, collateral received and own
debt securities issued other than covered bonds and securitisations encumbered</t>
  </si>
  <si>
    <t>See the Bank's Pillar III Risk Report 2025 - Chapter 2.3.3</t>
  </si>
  <si>
    <t>See the Bank's Pillar III Risk Report 2025 - Chapter 2.4 &amp; 7.1.1</t>
  </si>
  <si>
    <t>See the Bank's Pillar III Risk Report 2025 - Chapter 7.1.3</t>
  </si>
  <si>
    <t>See the Bank's Pillar III Risk Report 2025 - Chapter 7.2</t>
  </si>
  <si>
    <t>31.12.2025: KPIs on stock</t>
  </si>
  <si>
    <r>
      <t xml:space="preserve">Assets excluded from the numerator for GAR calculation (covered in the denominator) </t>
    </r>
    <r>
      <rPr>
        <b/>
        <sz val="8"/>
        <rFont val="Arial"/>
        <family val="2"/>
      </rPr>
      <t>but included in the numerator and denominator of the BTAR</t>
    </r>
  </si>
  <si>
    <t>Table 1 ESGA - Qualitative information on Environmental risk</t>
  </si>
  <si>
    <t>Table 2 ESGB - Qualitative information on Social risk</t>
  </si>
  <si>
    <t>Table 3 ESGC- Qualitative information on Governance risk</t>
  </si>
  <si>
    <t>Template 1 ESG1: Banking book- Indicators of potential climate Change transition risk: Credit quality of exposures by sector, emissions and residual maturity</t>
  </si>
  <si>
    <t>Template 2 ESG2: Banking book - Indicators of potential climate change transition risk: Loans collateralised by immovable property - Energy efficiency of the collateral</t>
  </si>
  <si>
    <t>Template 3 ESG3: Banking book - Indicators of potential climate change transition risk: Alignment metrics</t>
  </si>
  <si>
    <t>Template 4 ESG4: Banking book - Indicators of potential climate change transition risk: Exposures to top 20 carbon-intensive firms</t>
  </si>
  <si>
    <t>Template 5 ESG5: Banking book - Indicators of potential climate change physical risk: Exposures subject to physical risk</t>
  </si>
  <si>
    <t>Template 6 ESG6 - Summary of key performance indicators (KPIs) on the Taxonomy-aligned exposures</t>
  </si>
  <si>
    <t>Template 7 ESG7 - Mitigating actions: Assets for the calculation of GAR</t>
  </si>
  <si>
    <t>Template 8 ESG8 - GAR (%)</t>
  </si>
  <si>
    <t>Template 9 ESG9 - Mitigating actions: BTAR</t>
  </si>
  <si>
    <t>Template 10 ESG10 - Other climate change mitigating actions that are not covered in Regulation (EU) 2020/852</t>
  </si>
  <si>
    <t>(Exposures excluded from the total exposure measure in accordance with point (c ) and point (ca) of Article 429a(1) CRR)</t>
  </si>
  <si>
    <t xml:space="preserve">This publication has been prepared by Landsbankinn for information purposes only. It is not an offer or solicitation to any offers to purchase or sell any securities, currency or financial instruments. Whilst reasonable care has been taken to ensure that the content of this publication is not untrue or misleading, no representation is made as to its accuracy or completeness, and no liability is accepted for any loss arising from reliance on it. Landsbankinn, its affiliates or staff may perform business services, hold, establish, change or cease to hold positions in any securities, currency or financial instrument mentioned in this publication. Amounts are in ISK millions unless otherwise stated. Landsbankinn is regulated by FSA Iceland. Copyright 2026 Landsbankinn hf. All rights reserved. This publication is protected by copyright and may not be reproduced in whole or in part without permission. </t>
  </si>
  <si>
    <t>Table EU LIQB  on qualitative information on LCR, which complements template EU LIQ1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</si>
</sst>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0_-;\-* #,##0_-;_-* &quot;-&quot;_-;_-@_-"/>
    <numFmt numFmtId="164" formatCode="#,##0,,;\-0;\-;@"/>
    <numFmt numFmtId="165" formatCode="_-* #,##0\ _k_r_-;\-* #,##0\ _k_r_-;_-* &quot;-&quot;\ _k_r_-;_-@_-"/>
    <numFmt numFmtId="166" formatCode="0.0%"/>
    <numFmt numFmtId="167" formatCode="#,##0,,"/>
    <numFmt numFmtId="168" formatCode="_-* #,##0_-;\-* #,##0_-;_-* &quot;-&quot;??_-;_-@_-"/>
    <numFmt numFmtId="169" formatCode="0.0"/>
    <numFmt numFmtId="170" formatCode="#\.##0,,;\-#,##0,,;&quot;-&quot;"/>
    <numFmt numFmtId="171" formatCode="#,##0;\-#,##0;&quot;-&quot;"/>
    <numFmt numFmtId="172" formatCode="##,##0,,;\-#,##0,,;&quot;-&quot;"/>
    <numFmt numFmtId="173" formatCode="#,##0.00;\-#,##0.00;&quot;-&quot;"/>
  </numFmts>
  <fonts count="72">
    <font>
      <sz val="11"/>
      <color theme="1"/>
      <name val="Calibri"/>
      <family val="2"/>
      <scheme val="minor"/>
    </font>
    <font>
      <b/>
      <sz val="20"/>
      <name val="Arial"/>
      <family val="2"/>
    </font>
    <font>
      <sz val="10"/>
      <name val="Arial"/>
      <family val="2"/>
    </font>
    <font>
      <b/>
      <sz val="12"/>
      <name val="Arial"/>
      <family val="2"/>
    </font>
    <font>
      <u/>
      <sz val="11"/>
      <color theme="10"/>
      <name val="Calibri"/>
      <family val="2"/>
      <scheme val="minor"/>
    </font>
    <font>
      <b/>
      <sz val="11"/>
      <color theme="9"/>
      <name val="Calibri"/>
      <family val="2"/>
      <scheme val="minor"/>
    </font>
    <font>
      <sz val="11"/>
      <color theme="1"/>
      <name val="Calibri"/>
      <family val="2"/>
      <scheme val="minor"/>
    </font>
    <font>
      <sz val="10"/>
      <color theme="1"/>
      <name val="Arial"/>
      <family val="2"/>
    </font>
    <font>
      <sz val="8"/>
      <color theme="1"/>
      <name val="Calibri"/>
      <family val="2"/>
      <scheme val="minor"/>
    </font>
    <font>
      <sz val="9"/>
      <color rgb="FFFF0000"/>
      <name val="Calibri"/>
      <family val="2"/>
      <scheme val="minor"/>
    </font>
    <font>
      <sz val="8"/>
      <name val="Calibri"/>
      <family val="2"/>
      <scheme val="minor"/>
    </font>
    <font>
      <strike/>
      <sz val="9"/>
      <color rgb="FFFF0000"/>
      <name val="Calibri"/>
      <family val="2"/>
      <scheme val="minor"/>
    </font>
    <font>
      <sz val="11"/>
      <color theme="1"/>
      <name val="Calibri"/>
      <family val="2"/>
      <charset val="238"/>
      <scheme val="minor"/>
    </font>
    <font>
      <i/>
      <strike/>
      <sz val="11"/>
      <color rgb="FFFF0000"/>
      <name val="Calibri"/>
      <family val="2"/>
      <scheme val="minor"/>
    </font>
    <font>
      <b/>
      <i/>
      <sz val="8.5"/>
      <color theme="1"/>
      <name val="Segoe UI"/>
      <family val="2"/>
    </font>
    <font>
      <i/>
      <sz val="8"/>
      <color theme="1"/>
      <name val="Segoe UI"/>
      <family val="2"/>
    </font>
    <font>
      <sz val="8.5"/>
      <color theme="1"/>
      <name val="Segoe UI"/>
      <family val="2"/>
    </font>
    <font>
      <b/>
      <sz val="10"/>
      <name val="Arial"/>
      <family val="2"/>
    </font>
    <font>
      <sz val="11"/>
      <color theme="1"/>
      <name val="Segoe UI"/>
      <family val="2"/>
    </font>
    <font>
      <sz val="8"/>
      <color rgb="FFFF0000"/>
      <name val="Calibri"/>
      <family val="2"/>
      <scheme val="minor"/>
    </font>
    <font>
      <sz val="11"/>
      <color theme="1"/>
      <name val="Arial"/>
      <family val="2"/>
    </font>
    <font>
      <b/>
      <sz val="8"/>
      <name val="Arial"/>
      <family val="2"/>
    </font>
    <font>
      <sz val="8"/>
      <color rgb="FF000000"/>
      <name val="Arial"/>
      <family val="2"/>
    </font>
    <font>
      <sz val="8"/>
      <color theme="1"/>
      <name val="Arial"/>
      <family val="2"/>
    </font>
    <font>
      <b/>
      <sz val="8"/>
      <color theme="1"/>
      <name val="Arial"/>
      <family val="2"/>
    </font>
    <font>
      <sz val="11"/>
      <color theme="1"/>
      <name val="Calibri"/>
      <family val="2"/>
    </font>
    <font>
      <sz val="8"/>
      <color theme="1"/>
      <name val="Arial"/>
    </font>
    <font>
      <b/>
      <sz val="8"/>
      <color rgb="FFFFFFFF"/>
      <name val="Arial"/>
      <family val="2"/>
    </font>
    <font>
      <sz val="8"/>
      <color rgb="FF000000"/>
      <name val="Calibri"/>
      <family val="2"/>
    </font>
    <font>
      <sz val="8"/>
      <color rgb="FF000000"/>
      <name val="Arial"/>
    </font>
    <font>
      <u/>
      <sz val="8"/>
      <color rgb="FF1E3C5A"/>
      <name val="Calibri"/>
      <family val="2"/>
    </font>
    <font>
      <b/>
      <sz val="8"/>
      <color theme="1"/>
      <name val="Calibri"/>
      <family val="2"/>
      <scheme val="minor"/>
    </font>
    <font>
      <b/>
      <sz val="11"/>
      <color theme="4"/>
      <name val="Arial"/>
      <family val="2"/>
    </font>
    <font>
      <b/>
      <sz val="10"/>
      <color theme="0"/>
      <name val="Arial"/>
      <family val="2"/>
    </font>
    <font>
      <u/>
      <sz val="10"/>
      <color theme="10"/>
      <name val="Arial"/>
      <family val="2"/>
    </font>
    <font>
      <sz val="8"/>
      <name val="Arial"/>
      <family val="2"/>
    </font>
    <font>
      <b/>
      <sz val="8"/>
      <color theme="0"/>
      <name val="Arial"/>
      <family val="2"/>
    </font>
    <font>
      <sz val="8"/>
      <color theme="0"/>
      <name val="Arial"/>
      <family val="2"/>
    </font>
    <font>
      <b/>
      <u/>
      <sz val="8"/>
      <color theme="0"/>
      <name val="Arial"/>
      <family val="2"/>
    </font>
    <font>
      <b/>
      <sz val="8"/>
      <color rgb="FF000000"/>
      <name val="Arial"/>
      <family val="2"/>
    </font>
    <font>
      <i/>
      <sz val="8"/>
      <color rgb="FFAA322F"/>
      <name val="Arial"/>
      <family val="2"/>
    </font>
    <font>
      <sz val="8"/>
      <color rgb="FFFF0000"/>
      <name val="Arial"/>
      <family val="2"/>
    </font>
    <font>
      <sz val="11"/>
      <color theme="0"/>
      <name val="Calibri"/>
      <family val="2"/>
      <scheme val="minor"/>
    </font>
    <font>
      <i/>
      <sz val="8"/>
      <color theme="1"/>
      <name val="Arial"/>
      <family val="2"/>
    </font>
    <font>
      <strike/>
      <sz val="8"/>
      <color rgb="FFFF0000"/>
      <name val="Arial"/>
      <family val="2"/>
    </font>
    <font>
      <b/>
      <i/>
      <sz val="8"/>
      <name val="Arial"/>
      <family val="2"/>
    </font>
    <font>
      <i/>
      <sz val="8"/>
      <color rgb="FF000000"/>
      <name val="Arial"/>
      <family val="2"/>
    </font>
    <font>
      <b/>
      <sz val="8"/>
      <color rgb="FFFF0000"/>
      <name val="Arial"/>
      <family val="2"/>
    </font>
    <font>
      <strike/>
      <sz val="8"/>
      <name val="Arial"/>
      <family val="2"/>
    </font>
    <font>
      <b/>
      <i/>
      <sz val="8"/>
      <color theme="1"/>
      <name val="Arial"/>
      <family val="2"/>
    </font>
    <font>
      <i/>
      <sz val="8"/>
      <name val="Arial"/>
      <family val="2"/>
    </font>
    <font>
      <u/>
      <sz val="8"/>
      <color rgb="FF008080"/>
      <name val="Arial"/>
      <family val="2"/>
    </font>
    <font>
      <i/>
      <sz val="8"/>
      <color theme="9" tint="-0.249977111117893"/>
      <name val="Arial"/>
      <family val="2"/>
    </font>
    <font>
      <b/>
      <sz val="8"/>
      <color rgb="FF2F5773"/>
      <name val="Arial"/>
      <family val="2"/>
    </font>
    <font>
      <b/>
      <sz val="8"/>
      <color theme="0"/>
      <name val="Arial "/>
    </font>
    <font>
      <b/>
      <sz val="8"/>
      <color theme="1"/>
      <name val="Arial "/>
    </font>
    <font>
      <sz val="8"/>
      <color theme="1"/>
      <name val="Arial "/>
    </font>
    <font>
      <b/>
      <sz val="8"/>
      <name val="Arial "/>
    </font>
    <font>
      <sz val="8"/>
      <name val="Arial "/>
    </font>
    <font>
      <b/>
      <strike/>
      <sz val="8"/>
      <name val="Arial"/>
      <family val="2"/>
    </font>
    <font>
      <sz val="8"/>
      <color theme="0" tint="-0.499984740745262"/>
      <name val="Arial"/>
      <family val="2"/>
    </font>
    <font>
      <b/>
      <sz val="8"/>
      <color rgb="FF7030A0"/>
      <name val="Arial"/>
      <family val="2"/>
    </font>
    <font>
      <sz val="8"/>
      <color indexed="10"/>
      <name val="Arial"/>
      <family val="2"/>
    </font>
    <font>
      <strike/>
      <sz val="8"/>
      <name val="Arial "/>
    </font>
    <font>
      <sz val="8"/>
      <color rgb="FF00B050"/>
      <name val="Arial"/>
      <family val="2"/>
    </font>
    <font>
      <sz val="8"/>
      <color rgb="FF00B0F0"/>
      <name val="Arial"/>
      <family val="2"/>
    </font>
    <font>
      <b/>
      <u/>
      <sz val="8"/>
      <name val="Arial"/>
      <family val="2"/>
    </font>
    <font>
      <b/>
      <sz val="8"/>
      <name val="Calibri"/>
      <family val="2"/>
      <scheme val="minor"/>
    </font>
    <font>
      <strike/>
      <sz val="8"/>
      <name val="Calibri"/>
      <family val="2"/>
      <scheme val="minor"/>
    </font>
    <font>
      <i/>
      <sz val="8"/>
      <name val="Calibri"/>
      <family val="2"/>
      <scheme val="minor"/>
    </font>
    <font>
      <b/>
      <u/>
      <sz val="8"/>
      <color theme="1"/>
      <name val="Arial"/>
      <family val="2"/>
    </font>
    <font>
      <b/>
      <sz val="10"/>
      <color theme="4"/>
      <name val="Arial"/>
      <family val="2"/>
    </font>
  </fonts>
  <fills count="20">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solid">
        <fgColor theme="0"/>
        <bgColor indexed="64"/>
      </patternFill>
    </fill>
    <fill>
      <patternFill patternType="solid">
        <fgColor rgb="FFE7E6E6"/>
        <bgColor indexed="64"/>
      </patternFill>
    </fill>
    <fill>
      <patternFill patternType="solid">
        <fgColor theme="1" tint="0.499984740745262"/>
        <bgColor indexed="64"/>
      </patternFill>
    </fill>
    <fill>
      <patternFill patternType="solid">
        <fgColor theme="0" tint="-4.9989318521683403E-2"/>
        <bgColor indexed="64"/>
      </patternFill>
    </fill>
    <fill>
      <patternFill patternType="solid">
        <fgColor theme="1"/>
        <bgColor indexed="64"/>
      </patternFill>
    </fill>
    <fill>
      <patternFill patternType="lightGray">
        <bgColor theme="0" tint="-0.14996795556505021"/>
      </patternFill>
    </fill>
    <fill>
      <patternFill patternType="solid">
        <fgColor rgb="FF1E3C5A"/>
        <bgColor rgb="FF000000"/>
      </patternFill>
    </fill>
    <fill>
      <patternFill patternType="solid">
        <fgColor rgb="FFBFBFBF"/>
        <bgColor rgb="FF000000"/>
      </patternFill>
    </fill>
    <fill>
      <patternFill patternType="solid">
        <fgColor theme="4"/>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indexed="64"/>
      </top>
      <bottom/>
      <diagonal/>
    </border>
    <border>
      <left/>
      <right/>
      <top style="medium">
        <color indexed="64"/>
      </top>
      <bottom/>
      <diagonal/>
    </border>
    <border>
      <left style="medium">
        <color indexed="64"/>
      </left>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9">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3" fillId="0" borderId="0" applyNumberFormat="0" applyFill="0" applyBorder="0" applyAlignment="0" applyProtection="0"/>
    <xf numFmtId="3" fontId="2" fillId="4" borderId="1" applyFont="0">
      <alignment horizontal="right" vertical="center"/>
      <protection locked="0"/>
    </xf>
    <xf numFmtId="0" fontId="4" fillId="0" borderId="0" applyNumberFormat="0" applyFill="0" applyBorder="0" applyAlignment="0" applyProtection="0"/>
    <xf numFmtId="0" fontId="12" fillId="0" borderId="0"/>
    <xf numFmtId="0" fontId="18" fillId="0" borderId="0"/>
    <xf numFmtId="0" fontId="2" fillId="0" borderId="0"/>
    <xf numFmtId="0" fontId="2" fillId="0" borderId="0"/>
    <xf numFmtId="0" fontId="2" fillId="0" borderId="0"/>
    <xf numFmtId="0" fontId="17" fillId="3" borderId="7" applyFont="0" applyBorder="0">
      <alignment horizontal="center" wrapText="1"/>
    </xf>
    <xf numFmtId="0" fontId="2" fillId="0" borderId="0"/>
    <xf numFmtId="0" fontId="6" fillId="0" borderId="0"/>
    <xf numFmtId="9" fontId="6" fillId="0" borderId="0" applyFont="0" applyFill="0" applyBorder="0" applyAlignment="0" applyProtection="0"/>
    <xf numFmtId="41" fontId="6" fillId="0" borderId="0" applyFont="0" applyFill="0" applyBorder="0" applyAlignment="0" applyProtection="0"/>
    <xf numFmtId="41" fontId="6" fillId="0" borderId="0" applyFont="0" applyFill="0" applyBorder="0" applyAlignment="0" applyProtection="0"/>
    <xf numFmtId="0" fontId="6" fillId="0" borderId="0"/>
  </cellStyleXfs>
  <cellXfs count="1159">
    <xf numFmtId="0" fontId="0" fillId="0" borderId="0" xfId="0"/>
    <xf numFmtId="0" fontId="0" fillId="0" borderId="0" xfId="0" applyAlignment="1">
      <alignment vertical="center"/>
    </xf>
    <xf numFmtId="0" fontId="21" fillId="0" borderId="1" xfId="0" applyFont="1" applyBorder="1"/>
    <xf numFmtId="0" fontId="23" fillId="0" borderId="0" xfId="0" applyFont="1"/>
    <xf numFmtId="0" fontId="23" fillId="0" borderId="0" xfId="0" applyFont="1" applyAlignment="1">
      <alignment horizontal="center" vertical="center"/>
    </xf>
    <xf numFmtId="0" fontId="23" fillId="0" borderId="1" xfId="0" applyFont="1" applyBorder="1" applyAlignment="1">
      <alignment horizontal="center"/>
    </xf>
    <xf numFmtId="0" fontId="23" fillId="0" borderId="1" xfId="0" applyFont="1" applyBorder="1" applyAlignment="1">
      <alignment horizontal="center" vertical="center"/>
    </xf>
    <xf numFmtId="0" fontId="23" fillId="0" borderId="1" xfId="0" applyFont="1" applyBorder="1"/>
    <xf numFmtId="0" fontId="22" fillId="0" borderId="1" xfId="0" applyFont="1" applyBorder="1" applyAlignment="1">
      <alignment horizontal="left" vertical="center" wrapText="1"/>
    </xf>
    <xf numFmtId="0" fontId="27" fillId="17" borderId="0" xfId="0" applyFont="1" applyFill="1"/>
    <xf numFmtId="0" fontId="22" fillId="0" borderId="1" xfId="0" applyFont="1" applyBorder="1" applyAlignment="1">
      <alignment horizontal="center" vertical="center"/>
    </xf>
    <xf numFmtId="0" fontId="29" fillId="0" borderId="1" xfId="0" applyFont="1" applyBorder="1" applyAlignment="1">
      <alignment horizontal="left" vertical="center"/>
    </xf>
    <xf numFmtId="0" fontId="29" fillId="0" borderId="1" xfId="0" applyFont="1" applyBorder="1" applyAlignment="1">
      <alignment horizontal="left" vertical="center" wrapText="1"/>
    </xf>
    <xf numFmtId="0" fontId="22" fillId="0" borderId="0" xfId="0" applyFont="1" applyAlignment="1">
      <alignment horizontal="center" vertical="center" wrapText="1"/>
    </xf>
    <xf numFmtId="164" fontId="23" fillId="0" borderId="1" xfId="0" applyNumberFormat="1" applyFont="1" applyBorder="1" applyAlignment="1">
      <alignment vertical="center" wrapText="1"/>
    </xf>
    <xf numFmtId="0" fontId="35" fillId="0" borderId="0" xfId="0" applyFont="1"/>
    <xf numFmtId="0" fontId="35" fillId="0" borderId="0" xfId="0" applyFont="1" applyAlignment="1">
      <alignment horizontal="center" vertical="center" wrapText="1"/>
    </xf>
    <xf numFmtId="0" fontId="35" fillId="0" borderId="1"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1" xfId="0" applyFont="1" applyBorder="1" applyAlignment="1">
      <alignment vertical="center" wrapText="1"/>
    </xf>
    <xf numFmtId="3" fontId="35" fillId="0" borderId="1" xfId="0" applyNumberFormat="1" applyFont="1" applyBorder="1" applyAlignment="1">
      <alignment horizontal="right" vertical="center" wrapText="1"/>
    </xf>
    <xf numFmtId="0" fontId="35" fillId="0" borderId="1" xfId="0" applyFont="1" applyBorder="1" applyAlignment="1">
      <alignment horizontal="left" vertical="center" wrapText="1" indent="1"/>
    </xf>
    <xf numFmtId="0" fontId="35" fillId="7" borderId="1" xfId="0" applyFont="1" applyFill="1" applyBorder="1" applyAlignment="1">
      <alignment horizontal="center" vertical="center" wrapText="1"/>
    </xf>
    <xf numFmtId="0" fontId="35" fillId="7" borderId="1" xfId="0" applyFont="1" applyFill="1" applyBorder="1" applyAlignment="1">
      <alignment vertical="center" wrapText="1"/>
    </xf>
    <xf numFmtId="0" fontId="35" fillId="0" borderId="13" xfId="0" applyFont="1" applyBorder="1" applyAlignment="1">
      <alignment horizontal="center" vertical="center" wrapText="1"/>
    </xf>
    <xf numFmtId="0" fontId="35" fillId="0" borderId="6" xfId="0" applyFont="1" applyBorder="1" applyAlignment="1">
      <alignment vertical="center" wrapText="1"/>
    </xf>
    <xf numFmtId="0" fontId="22" fillId="0" borderId="6" xfId="0" applyFont="1" applyBorder="1" applyAlignment="1">
      <alignment wrapText="1"/>
    </xf>
    <xf numFmtId="0" fontId="22" fillId="0" borderId="8" xfId="0" applyFont="1" applyBorder="1" applyAlignment="1">
      <alignment wrapText="1"/>
    </xf>
    <xf numFmtId="0" fontId="35" fillId="0" borderId="6" xfId="0" applyFont="1" applyBorder="1" applyAlignment="1">
      <alignment wrapText="1"/>
    </xf>
    <xf numFmtId="0" fontId="21" fillId="0" borderId="1" xfId="0" applyFont="1" applyBorder="1" applyAlignment="1">
      <alignment horizontal="center" vertical="center" wrapText="1"/>
    </xf>
    <xf numFmtId="0" fontId="21" fillId="0" borderId="1" xfId="0" applyFont="1" applyBorder="1" applyAlignment="1">
      <alignment vertical="center" wrapText="1"/>
    </xf>
    <xf numFmtId="0" fontId="36" fillId="19" borderId="0" xfId="0" applyFont="1" applyFill="1"/>
    <xf numFmtId="0" fontId="36" fillId="11" borderId="0" xfId="0" applyFont="1" applyFill="1"/>
    <xf numFmtId="0" fontId="35" fillId="11" borderId="0" xfId="0" applyFont="1" applyFill="1"/>
    <xf numFmtId="0" fontId="21" fillId="0" borderId="0" xfId="0" applyFont="1" applyAlignment="1">
      <alignment vertical="center"/>
    </xf>
    <xf numFmtId="0" fontId="36" fillId="19" borderId="0" xfId="0" applyFont="1" applyFill="1" applyAlignment="1">
      <alignment vertical="center"/>
    </xf>
    <xf numFmtId="0" fontId="40" fillId="0" borderId="5" xfId="0" applyFont="1" applyBorder="1" applyAlignment="1">
      <alignment vertical="center" wrapText="1"/>
    </xf>
    <xf numFmtId="14" fontId="24" fillId="0" borderId="1" xfId="0" applyNumberFormat="1" applyFont="1" applyBorder="1" applyAlignment="1">
      <alignment horizontal="center" vertical="center" wrapText="1"/>
    </xf>
    <xf numFmtId="0" fontId="24" fillId="2" borderId="1" xfId="0" applyFont="1" applyFill="1" applyBorder="1" applyAlignment="1">
      <alignment vertical="center" wrapText="1"/>
    </xf>
    <xf numFmtId="0" fontId="22" fillId="0" borderId="1" xfId="0" applyFont="1" applyBorder="1" applyAlignment="1">
      <alignment horizontal="center" vertical="center" wrapText="1"/>
    </xf>
    <xf numFmtId="0" fontId="22" fillId="0" borderId="1" xfId="0" applyFont="1" applyBorder="1" applyAlignment="1">
      <alignment vertical="center" wrapText="1"/>
    </xf>
    <xf numFmtId="3" fontId="22" fillId="0" borderId="1" xfId="0" applyNumberFormat="1" applyFont="1" applyBorder="1" applyAlignment="1">
      <alignment horizontal="center" vertical="center" wrapText="1"/>
    </xf>
    <xf numFmtId="0" fontId="39" fillId="2" borderId="1" xfId="0" applyFont="1" applyFill="1" applyBorder="1" applyAlignment="1">
      <alignment horizontal="center" vertical="center" wrapText="1"/>
    </xf>
    <xf numFmtId="0" fontId="22" fillId="0" borderId="7" xfId="0" applyFont="1" applyBorder="1" applyAlignment="1">
      <alignment vertical="center" wrapText="1"/>
    </xf>
    <xf numFmtId="166" fontId="22" fillId="0" borderId="1" xfId="0" applyNumberFormat="1" applyFont="1" applyBorder="1" applyAlignment="1">
      <alignment horizontal="center" vertical="center" wrapText="1"/>
    </xf>
    <xf numFmtId="0" fontId="23" fillId="0" borderId="0" xfId="0" applyFont="1" applyAlignment="1">
      <alignment wrapText="1"/>
    </xf>
    <xf numFmtId="0" fontId="22" fillId="7" borderId="1" xfId="0" applyFont="1" applyFill="1" applyBorder="1" applyAlignment="1">
      <alignment horizontal="center" vertical="center" wrapText="1"/>
    </xf>
    <xf numFmtId="0" fontId="22" fillId="7" borderId="7" xfId="0" applyFont="1" applyFill="1" applyBorder="1" applyAlignment="1">
      <alignment vertical="center" wrapText="1"/>
    </xf>
    <xf numFmtId="0" fontId="22" fillId="0" borderId="14" xfId="0" applyFont="1" applyBorder="1" applyAlignment="1">
      <alignment horizontal="center" vertical="center" wrapText="1"/>
    </xf>
    <xf numFmtId="0" fontId="22" fillId="0" borderId="3" xfId="0" applyFont="1" applyBorder="1" applyAlignment="1">
      <alignment vertical="center" wrapText="1"/>
    </xf>
    <xf numFmtId="0" fontId="22" fillId="0" borderId="13" xfId="0" applyFont="1" applyBorder="1" applyAlignment="1">
      <alignment horizontal="center" vertical="center" wrapText="1"/>
    </xf>
    <xf numFmtId="0" fontId="22" fillId="0" borderId="12" xfId="0" applyFont="1" applyBorder="1" applyAlignment="1">
      <alignment vertical="center" wrapText="1"/>
    </xf>
    <xf numFmtId="166" fontId="22" fillId="0" borderId="15" xfId="0" applyNumberFormat="1" applyFont="1" applyBorder="1" applyAlignment="1">
      <alignment horizontal="center" vertical="center" wrapText="1"/>
    </xf>
    <xf numFmtId="0" fontId="39" fillId="2" borderId="13" xfId="0" applyFont="1" applyFill="1" applyBorder="1" applyAlignment="1">
      <alignment horizontal="center" vertical="center" wrapText="1"/>
    </xf>
    <xf numFmtId="0" fontId="41" fillId="0" borderId="0" xfId="0" applyFont="1"/>
    <xf numFmtId="0" fontId="22" fillId="0" borderId="1" xfId="0" applyFont="1" applyBorder="1" applyAlignment="1">
      <alignment horizontal="justify" vertical="center" wrapText="1"/>
    </xf>
    <xf numFmtId="0" fontId="35" fillId="0" borderId="1" xfId="0" applyFont="1" applyBorder="1" applyAlignment="1">
      <alignment horizontal="justify" vertical="center" wrapText="1"/>
    </xf>
    <xf numFmtId="0" fontId="35" fillId="0" borderId="7" xfId="0" applyFont="1" applyBorder="1" applyAlignment="1">
      <alignment vertical="center" wrapText="1"/>
    </xf>
    <xf numFmtId="166" fontId="22" fillId="0" borderId="1" xfId="15" applyNumberFormat="1" applyFont="1" applyFill="1" applyBorder="1" applyAlignment="1">
      <alignment horizontal="center" vertical="center" wrapText="1"/>
    </xf>
    <xf numFmtId="0" fontId="22" fillId="0" borderId="7" xfId="0" applyFont="1" applyBorder="1" applyAlignment="1">
      <alignment horizontal="left" vertical="center" wrapText="1"/>
    </xf>
    <xf numFmtId="0" fontId="21" fillId="0" borderId="0" xfId="4" applyFont="1" applyFill="1" applyBorder="1" applyAlignment="1">
      <alignment horizontal="left" vertical="center"/>
    </xf>
    <xf numFmtId="0" fontId="35" fillId="0" borderId="0" xfId="2" applyFont="1">
      <alignment vertical="center"/>
    </xf>
    <xf numFmtId="0" fontId="35" fillId="0" borderId="1" xfId="3" applyFont="1" applyBorder="1" applyAlignment="1">
      <alignment horizontal="center" vertical="center" wrapText="1"/>
    </xf>
    <xf numFmtId="3" fontId="35" fillId="0" borderId="7" xfId="5" applyFont="1" applyFill="1" applyBorder="1" applyAlignment="1">
      <alignment horizontal="left" vertical="center"/>
      <protection locked="0"/>
    </xf>
    <xf numFmtId="3" fontId="35" fillId="0" borderId="1" xfId="5" applyFont="1" applyFill="1" applyAlignment="1">
      <alignment horizontal="left" vertical="center"/>
      <protection locked="0"/>
    </xf>
    <xf numFmtId="3" fontId="35" fillId="0" borderId="7" xfId="5" applyFont="1" applyFill="1" applyBorder="1" applyAlignment="1">
      <alignment horizontal="left" vertical="center" wrapText="1"/>
      <protection locked="0"/>
    </xf>
    <xf numFmtId="3" fontId="35" fillId="0" borderId="1" xfId="5" applyFont="1" applyFill="1" applyAlignment="1">
      <alignment horizontal="left" vertical="center" wrapText="1"/>
      <protection locked="0"/>
    </xf>
    <xf numFmtId="0" fontId="36" fillId="19" borderId="0" xfId="6" applyFont="1" applyFill="1" applyAlignment="1">
      <alignment horizontal="center"/>
    </xf>
    <xf numFmtId="164" fontId="24" fillId="0" borderId="1" xfId="0" applyNumberFormat="1" applyFont="1" applyBorder="1" applyAlignment="1">
      <alignment vertical="center" wrapText="1"/>
    </xf>
    <xf numFmtId="0" fontId="8" fillId="11" borderId="0" xfId="0" applyFont="1" applyFill="1"/>
    <xf numFmtId="0" fontId="36" fillId="11" borderId="0" xfId="6" applyFont="1" applyFill="1" applyAlignment="1">
      <alignment horizontal="center"/>
    </xf>
    <xf numFmtId="0" fontId="23" fillId="11" borderId="0" xfId="0" applyFont="1" applyFill="1"/>
    <xf numFmtId="0" fontId="23" fillId="11" borderId="1" xfId="0" applyFont="1" applyFill="1" applyBorder="1" applyAlignment="1">
      <alignment horizontal="center" vertical="center" wrapText="1"/>
    </xf>
    <xf numFmtId="0" fontId="23" fillId="11" borderId="1" xfId="0" applyFont="1" applyFill="1" applyBorder="1"/>
    <xf numFmtId="0" fontId="23" fillId="11" borderId="16" xfId="0" applyFont="1" applyFill="1" applyBorder="1" applyAlignment="1">
      <alignment horizontal="center" vertical="center" wrapText="1"/>
    </xf>
    <xf numFmtId="0" fontId="23" fillId="11" borderId="1" xfId="0" applyFont="1" applyFill="1" applyBorder="1" applyAlignment="1">
      <alignment vertical="center" wrapText="1"/>
    </xf>
    <xf numFmtId="0" fontId="23" fillId="11" borderId="1" xfId="0" applyFont="1" applyFill="1" applyBorder="1" applyAlignment="1">
      <alignment horizontal="left" vertical="center" wrapText="1"/>
    </xf>
    <xf numFmtId="0" fontId="23" fillId="11" borderId="16" xfId="0" applyFont="1" applyFill="1" applyBorder="1" applyAlignment="1">
      <alignment horizontal="left" vertical="center" wrapText="1"/>
    </xf>
    <xf numFmtId="0" fontId="35" fillId="0" borderId="1" xfId="0" applyFont="1" applyBorder="1" applyAlignment="1">
      <alignment horizontal="left" vertical="center" wrapText="1"/>
    </xf>
    <xf numFmtId="0" fontId="22" fillId="0" borderId="6" xfId="0" applyFont="1" applyBorder="1" applyAlignment="1">
      <alignment vertical="center" wrapText="1"/>
    </xf>
    <xf numFmtId="0" fontId="22" fillId="0" borderId="8" xfId="0" applyFont="1" applyBorder="1" applyAlignment="1">
      <alignment vertical="center" wrapText="1"/>
    </xf>
    <xf numFmtId="0" fontId="23" fillId="0" borderId="0" xfId="0" applyFont="1" applyAlignment="1">
      <alignment vertical="center"/>
    </xf>
    <xf numFmtId="0" fontId="23" fillId="0" borderId="1" xfId="0" applyFont="1" applyBorder="1" applyAlignment="1">
      <alignment vertical="center"/>
    </xf>
    <xf numFmtId="0" fontId="22" fillId="0" borderId="1" xfId="0" applyFont="1" applyBorder="1" applyAlignment="1">
      <alignment horizontal="right" vertical="center" wrapText="1"/>
    </xf>
    <xf numFmtId="0" fontId="20" fillId="11" borderId="0" xfId="0" applyFont="1" applyFill="1" applyAlignment="1">
      <alignment vertical="center"/>
    </xf>
    <xf numFmtId="0" fontId="23" fillId="11" borderId="0" xfId="0" applyFont="1" applyFill="1" applyAlignment="1">
      <alignment vertical="center"/>
    </xf>
    <xf numFmtId="0" fontId="36" fillId="19" borderId="0" xfId="6" applyFont="1" applyFill="1" applyAlignment="1">
      <alignment horizontal="center" vertical="center"/>
    </xf>
    <xf numFmtId="0" fontId="23" fillId="19" borderId="0" xfId="0" applyFont="1" applyFill="1" applyAlignment="1">
      <alignment vertical="center"/>
    </xf>
    <xf numFmtId="0" fontId="0" fillId="19" borderId="0" xfId="0" applyFill="1" applyAlignment="1">
      <alignment vertical="center"/>
    </xf>
    <xf numFmtId="0" fontId="8" fillId="19" borderId="0" xfId="0" applyFont="1" applyFill="1" applyAlignment="1">
      <alignment vertical="center"/>
    </xf>
    <xf numFmtId="0" fontId="24" fillId="0" borderId="0" xfId="0" applyFont="1" applyAlignment="1">
      <alignment vertical="center"/>
    </xf>
    <xf numFmtId="0" fontId="23" fillId="0" borderId="0" xfId="0" applyFont="1" applyAlignment="1">
      <alignment vertical="center" wrapText="1"/>
    </xf>
    <xf numFmtId="0" fontId="41" fillId="0" borderId="0" xfId="0" applyFont="1" applyAlignment="1">
      <alignment vertical="center"/>
    </xf>
    <xf numFmtId="0" fontId="36" fillId="11" borderId="0" xfId="0" applyFont="1" applyFill="1" applyAlignment="1">
      <alignment vertical="center"/>
    </xf>
    <xf numFmtId="0" fontId="37" fillId="11" borderId="0" xfId="0" applyFont="1" applyFill="1" applyAlignment="1">
      <alignment vertical="center"/>
    </xf>
    <xf numFmtId="0" fontId="35" fillId="11" borderId="0" xfId="0" applyFont="1" applyFill="1" applyAlignment="1">
      <alignment vertical="center"/>
    </xf>
    <xf numFmtId="0" fontId="35" fillId="0" borderId="0" xfId="0" applyFont="1" applyAlignment="1">
      <alignment vertical="center"/>
    </xf>
    <xf numFmtId="0" fontId="35" fillId="0" borderId="0" xfId="0" applyFont="1" applyAlignment="1">
      <alignment vertical="center" wrapText="1"/>
    </xf>
    <xf numFmtId="0" fontId="7" fillId="11" borderId="0" xfId="0" applyFont="1" applyFill="1" applyAlignment="1">
      <alignment vertical="center"/>
    </xf>
    <xf numFmtId="0" fontId="0" fillId="11" borderId="0" xfId="0" applyFill="1" applyAlignment="1">
      <alignment vertical="center"/>
    </xf>
    <xf numFmtId="0" fontId="33" fillId="11" borderId="0" xfId="0" applyFont="1" applyFill="1" applyAlignment="1">
      <alignment vertical="center"/>
    </xf>
    <xf numFmtId="0" fontId="32" fillId="11" borderId="0" xfId="0" applyFont="1" applyFill="1" applyAlignment="1">
      <alignment vertical="center"/>
    </xf>
    <xf numFmtId="0" fontId="34" fillId="11" borderId="0" xfId="6" applyFont="1" applyFill="1" applyBorder="1" applyAlignment="1">
      <alignment vertical="center"/>
    </xf>
    <xf numFmtId="0" fontId="34" fillId="11" borderId="0" xfId="6" applyFont="1" applyFill="1" applyBorder="1" applyAlignment="1">
      <alignment horizontal="left" vertical="center"/>
    </xf>
    <xf numFmtId="0" fontId="34" fillId="11" borderId="0" xfId="6" applyFont="1" applyFill="1" applyBorder="1" applyAlignment="1">
      <alignment vertical="center" wrapText="1"/>
    </xf>
    <xf numFmtId="0" fontId="34" fillId="11" borderId="0" xfId="6" applyFont="1" applyFill="1" applyAlignment="1">
      <alignment vertical="center"/>
    </xf>
    <xf numFmtId="0" fontId="34" fillId="11" borderId="0" xfId="6" quotePrefix="1" applyFont="1" applyFill="1" applyBorder="1" applyAlignment="1">
      <alignment vertical="center"/>
    </xf>
    <xf numFmtId="0" fontId="7" fillId="0" borderId="0" xfId="0" applyFont="1" applyAlignment="1">
      <alignment vertical="center"/>
    </xf>
    <xf numFmtId="0" fontId="23" fillId="0" borderId="0" xfId="0" applyFont="1" applyAlignment="1">
      <alignment horizontal="center"/>
    </xf>
    <xf numFmtId="0" fontId="23" fillId="8"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xf>
    <xf numFmtId="0" fontId="23" fillId="0" borderId="1" xfId="0" applyFont="1" applyBorder="1" applyAlignment="1">
      <alignment vertical="center" wrapText="1"/>
    </xf>
    <xf numFmtId="0" fontId="23" fillId="8" borderId="1" xfId="0" applyFont="1" applyFill="1" applyBorder="1" applyAlignment="1">
      <alignment vertical="center" wrapText="1"/>
    </xf>
    <xf numFmtId="0" fontId="23" fillId="11" borderId="0" xfId="0" applyFont="1" applyFill="1" applyAlignment="1">
      <alignment horizontal="center" vertical="center"/>
    </xf>
    <xf numFmtId="0" fontId="23" fillId="11" borderId="8" xfId="0" applyFont="1" applyFill="1" applyBorder="1" applyAlignment="1">
      <alignment horizontal="center" vertical="center" wrapText="1"/>
    </xf>
    <xf numFmtId="0" fontId="23" fillId="11" borderId="1" xfId="0" applyFont="1" applyFill="1" applyBorder="1" applyAlignment="1">
      <alignment horizontal="center" vertical="center"/>
    </xf>
    <xf numFmtId="0" fontId="24" fillId="11" borderId="1" xfId="0" applyFont="1" applyFill="1" applyBorder="1" applyAlignment="1">
      <alignment horizontal="left" vertical="center" wrapText="1"/>
    </xf>
    <xf numFmtId="0" fontId="23" fillId="11" borderId="0" xfId="0" applyFont="1" applyFill="1" applyAlignment="1">
      <alignment horizontal="justify" vertical="center" wrapText="1"/>
    </xf>
    <xf numFmtId="165" fontId="23" fillId="11" borderId="0" xfId="0" applyNumberFormat="1" applyFont="1" applyFill="1" applyAlignment="1">
      <alignment vertical="center"/>
    </xf>
    <xf numFmtId="0" fontId="24" fillId="0" borderId="1" xfId="0" applyFont="1" applyBorder="1"/>
    <xf numFmtId="0" fontId="21" fillId="19" borderId="0" xfId="0" applyFont="1" applyFill="1" applyAlignment="1">
      <alignment horizontal="left" vertical="center"/>
    </xf>
    <xf numFmtId="0" fontId="23" fillId="0" borderId="0" xfId="0" applyFont="1" applyAlignment="1">
      <alignment horizontal="center" vertical="center" wrapText="1"/>
    </xf>
    <xf numFmtId="0" fontId="24" fillId="0" borderId="1" xfId="0" applyFont="1" applyBorder="1" applyAlignment="1">
      <alignment horizontal="left" vertical="center" wrapText="1" indent="1"/>
    </xf>
    <xf numFmtId="0" fontId="43" fillId="8" borderId="1" xfId="0" applyFont="1" applyFill="1" applyBorder="1" applyAlignment="1">
      <alignment horizontal="left" vertical="center" wrapText="1" indent="1"/>
    </xf>
    <xf numFmtId="3" fontId="23" fillId="0" borderId="0" xfId="0" applyNumberFormat="1" applyFont="1"/>
    <xf numFmtId="0" fontId="23" fillId="11" borderId="0" xfId="0" applyFont="1" applyFill="1" applyAlignment="1">
      <alignment horizontal="center"/>
    </xf>
    <xf numFmtId="0" fontId="23" fillId="11" borderId="0" xfId="0" applyFont="1" applyFill="1" applyAlignment="1">
      <alignment horizontal="center" vertical="center" wrapText="1"/>
    </xf>
    <xf numFmtId="0" fontId="35" fillId="11" borderId="1" xfId="0" applyFont="1" applyFill="1" applyBorder="1" applyAlignment="1">
      <alignment horizontal="center" vertical="center" wrapText="1"/>
    </xf>
    <xf numFmtId="0" fontId="24" fillId="11" borderId="1" xfId="0" applyFont="1" applyFill="1" applyBorder="1" applyAlignment="1">
      <alignment horizontal="left" vertical="center" wrapText="1" indent="1"/>
    </xf>
    <xf numFmtId="0" fontId="23" fillId="11" borderId="0" xfId="0" applyFont="1" applyFill="1" applyAlignment="1">
      <alignment vertical="center" wrapText="1"/>
    </xf>
    <xf numFmtId="0" fontId="43" fillId="11" borderId="1" xfId="0" applyFont="1" applyFill="1" applyBorder="1" applyAlignment="1">
      <alignment horizontal="left" vertical="center" wrapText="1"/>
    </xf>
    <xf numFmtId="3" fontId="23" fillId="11" borderId="0" xfId="0" applyNumberFormat="1" applyFont="1" applyFill="1" applyAlignment="1">
      <alignment vertical="center"/>
    </xf>
    <xf numFmtId="0" fontId="23" fillId="11" borderId="16" xfId="0" applyFont="1" applyFill="1" applyBorder="1" applyAlignment="1">
      <alignment horizontal="center" vertical="center"/>
    </xf>
    <xf numFmtId="0" fontId="23" fillId="11" borderId="1" xfId="0" applyFont="1" applyFill="1" applyBorder="1" applyAlignment="1">
      <alignment vertical="center"/>
    </xf>
    <xf numFmtId="0" fontId="23" fillId="11" borderId="17" xfId="0" applyFont="1" applyFill="1" applyBorder="1" applyAlignment="1">
      <alignment horizontal="center" vertical="center" wrapText="1"/>
    </xf>
    <xf numFmtId="0" fontId="35" fillId="11" borderId="1" xfId="0" applyFont="1" applyFill="1" applyBorder="1" applyAlignment="1">
      <alignment vertical="center" wrapText="1"/>
    </xf>
    <xf numFmtId="0" fontId="23" fillId="11" borderId="13" xfId="0" applyFont="1" applyFill="1" applyBorder="1" applyAlignment="1">
      <alignment horizontal="center" vertical="center" wrapText="1"/>
    </xf>
    <xf numFmtId="0" fontId="41" fillId="11" borderId="0" xfId="0" applyFont="1" applyFill="1" applyAlignment="1">
      <alignment vertical="center"/>
    </xf>
    <xf numFmtId="0" fontId="35" fillId="11" borderId="1" xfId="0" applyFont="1" applyFill="1" applyBorder="1" applyAlignment="1">
      <alignment wrapText="1"/>
    </xf>
    <xf numFmtId="0" fontId="35" fillId="11" borderId="1" xfId="0" applyFont="1" applyFill="1" applyBorder="1" applyAlignment="1">
      <alignment horizontal="left" vertical="center" wrapText="1"/>
    </xf>
    <xf numFmtId="0" fontId="21" fillId="11" borderId="1" xfId="0" applyFont="1" applyFill="1" applyBorder="1" applyAlignment="1">
      <alignment horizontal="center" vertical="center" wrapText="1"/>
    </xf>
    <xf numFmtId="0" fontId="35" fillId="11" borderId="1" xfId="0" applyFont="1" applyFill="1" applyBorder="1" applyAlignment="1">
      <alignment horizontal="center" vertical="center"/>
    </xf>
    <xf numFmtId="0" fontId="35" fillId="11" borderId="1" xfId="0" applyFont="1" applyFill="1" applyBorder="1" applyAlignment="1">
      <alignment horizontal="justify" vertical="center"/>
    </xf>
    <xf numFmtId="0" fontId="35" fillId="11" borderId="1" xfId="0" applyFont="1" applyFill="1" applyBorder="1" applyAlignment="1">
      <alignment vertical="center"/>
    </xf>
    <xf numFmtId="0" fontId="35" fillId="11" borderId="1" xfId="0" applyFont="1" applyFill="1" applyBorder="1" applyAlignment="1">
      <alignment horizontal="justify" vertical="center" wrapText="1"/>
    </xf>
    <xf numFmtId="0" fontId="21" fillId="11" borderId="1" xfId="0" applyFont="1" applyFill="1" applyBorder="1" applyAlignment="1">
      <alignment horizontal="justify" vertical="center" wrapText="1"/>
    </xf>
    <xf numFmtId="0" fontId="35" fillId="11" borderId="1" xfId="0" applyFont="1" applyFill="1" applyBorder="1" applyAlignment="1">
      <alignment horizontal="left" vertical="center" wrapText="1" indent="1"/>
    </xf>
    <xf numFmtId="0" fontId="35" fillId="11" borderId="17" xfId="0" applyFont="1" applyFill="1" applyBorder="1" applyAlignment="1">
      <alignment horizontal="center" vertical="center" wrapText="1"/>
    </xf>
    <xf numFmtId="0" fontId="35" fillId="11" borderId="13" xfId="0" applyFont="1" applyFill="1" applyBorder="1" applyAlignment="1">
      <alignment horizontal="center" vertical="center" wrapText="1"/>
    </xf>
    <xf numFmtId="0" fontId="41" fillId="11" borderId="0" xfId="0" applyFont="1" applyFill="1" applyAlignment="1">
      <alignment vertical="center" wrapText="1"/>
    </xf>
    <xf numFmtId="0" fontId="35" fillId="11" borderId="1" xfId="0" applyFont="1" applyFill="1" applyBorder="1" applyAlignment="1">
      <alignment horizontal="center"/>
    </xf>
    <xf numFmtId="0" fontId="22" fillId="0" borderId="0" xfId="0" applyFont="1" applyAlignment="1">
      <alignment vertical="center"/>
    </xf>
    <xf numFmtId="0" fontId="22" fillId="0" borderId="0" xfId="0" applyFont="1" applyAlignment="1">
      <alignment vertical="center" wrapText="1"/>
    </xf>
    <xf numFmtId="0" fontId="39" fillId="0" borderId="0" xfId="0" applyFont="1" applyAlignment="1">
      <alignment vertical="center" wrapText="1"/>
    </xf>
    <xf numFmtId="0" fontId="39" fillId="0" borderId="1" xfId="0" applyFont="1" applyBorder="1" applyAlignment="1">
      <alignment horizontal="center" vertical="center" wrapText="1"/>
    </xf>
    <xf numFmtId="14" fontId="39" fillId="0" borderId="1" xfId="0" applyNumberFormat="1" applyFont="1" applyBorder="1" applyAlignment="1">
      <alignment horizontal="center" vertical="center" wrapText="1"/>
    </xf>
    <xf numFmtId="0" fontId="22" fillId="0" borderId="1" xfId="0" applyFont="1" applyBorder="1" applyAlignment="1">
      <alignment horizontal="left" vertical="center" wrapText="1" indent="1"/>
    </xf>
    <xf numFmtId="0" fontId="39" fillId="0" borderId="1" xfId="0" applyFont="1" applyBorder="1" applyAlignment="1">
      <alignment vertical="center" wrapText="1"/>
    </xf>
    <xf numFmtId="0" fontId="25" fillId="0" borderId="0" xfId="0" applyFont="1" applyAlignment="1">
      <alignment vertical="center"/>
    </xf>
    <xf numFmtId="0" fontId="27" fillId="17" borderId="0" xfId="0" applyFont="1" applyFill="1" applyAlignment="1">
      <alignment vertical="center"/>
    </xf>
    <xf numFmtId="0" fontId="25" fillId="17" borderId="0" xfId="0" applyFont="1" applyFill="1" applyAlignment="1">
      <alignment vertical="center"/>
    </xf>
    <xf numFmtId="0" fontId="28" fillId="17" borderId="0" xfId="0" applyFont="1" applyFill="1" applyAlignment="1">
      <alignment vertical="center"/>
    </xf>
    <xf numFmtId="0" fontId="27" fillId="17" borderId="0" xfId="6" applyFont="1" applyFill="1" applyBorder="1" applyAlignment="1">
      <alignment horizontal="center" vertical="center"/>
    </xf>
    <xf numFmtId="0" fontId="26" fillId="0" borderId="1" xfId="0" applyFont="1" applyBorder="1" applyAlignment="1">
      <alignment horizontal="left" vertical="center"/>
    </xf>
    <xf numFmtId="0" fontId="29" fillId="0" borderId="1" xfId="0" applyFont="1" applyBorder="1" applyAlignment="1">
      <alignment vertical="center"/>
    </xf>
    <xf numFmtId="14" fontId="29" fillId="0" borderId="1" xfId="0" applyNumberFormat="1" applyFont="1" applyBorder="1" applyAlignment="1">
      <alignment horizontal="left" vertical="center"/>
    </xf>
    <xf numFmtId="14" fontId="29" fillId="0" borderId="1" xfId="0" applyNumberFormat="1" applyFont="1" applyBorder="1" applyAlignment="1">
      <alignment horizontal="left" vertical="center" wrapText="1"/>
    </xf>
    <xf numFmtId="9" fontId="29" fillId="0" borderId="1" xfId="0" applyNumberFormat="1" applyFont="1" applyBorder="1" applyAlignment="1">
      <alignment horizontal="left" vertical="center"/>
    </xf>
    <xf numFmtId="0" fontId="22" fillId="0" borderId="1" xfId="0" applyFont="1" applyBorder="1" applyAlignment="1">
      <alignment vertical="center"/>
    </xf>
    <xf numFmtId="0" fontId="29" fillId="18" borderId="1" xfId="0" applyFont="1" applyFill="1" applyBorder="1" applyAlignment="1">
      <alignment vertical="center"/>
    </xf>
    <xf numFmtId="0" fontId="30" fillId="0" borderId="1" xfId="6" applyFont="1" applyFill="1" applyBorder="1" applyAlignment="1">
      <alignment vertical="center"/>
    </xf>
    <xf numFmtId="0" fontId="23" fillId="8" borderId="13" xfId="0" applyFont="1" applyFill="1" applyBorder="1" applyAlignment="1">
      <alignment horizontal="center" vertical="center" wrapText="1"/>
    </xf>
    <xf numFmtId="0" fontId="35" fillId="8" borderId="13" xfId="0" applyFont="1" applyFill="1" applyBorder="1" applyAlignment="1">
      <alignment horizontal="center" vertical="center" wrapText="1"/>
    </xf>
    <xf numFmtId="0" fontId="23" fillId="0" borderId="0" xfId="0" quotePrefix="1" applyFont="1" applyAlignment="1">
      <alignment horizontal="center"/>
    </xf>
    <xf numFmtId="3" fontId="35" fillId="5" borderId="1" xfId="5" applyFont="1" applyFill="1" applyAlignment="1">
      <alignment horizontal="center" vertical="center"/>
      <protection locked="0"/>
    </xf>
    <xf numFmtId="0" fontId="23" fillId="5" borderId="1" xfId="0" applyFont="1" applyFill="1" applyBorder="1"/>
    <xf numFmtId="166" fontId="35" fillId="0" borderId="1" xfId="5" applyNumberFormat="1" applyFont="1" applyFill="1" applyAlignment="1">
      <alignment horizontal="right" vertical="center" wrapText="1"/>
      <protection locked="0"/>
    </xf>
    <xf numFmtId="0" fontId="23" fillId="0" borderId="0" xfId="0" quotePrefix="1" applyFont="1" applyAlignment="1">
      <alignment horizontal="center" vertical="center"/>
    </xf>
    <xf numFmtId="166" fontId="21" fillId="0" borderId="1" xfId="5" applyNumberFormat="1" applyFont="1" applyFill="1" applyAlignment="1">
      <alignment horizontal="right" vertical="center" wrapText="1"/>
      <protection locked="0"/>
    </xf>
    <xf numFmtId="0" fontId="21" fillId="5" borderId="1" xfId="3" applyFont="1" applyFill="1" applyBorder="1" applyAlignment="1">
      <alignment vertical="center" wrapText="1"/>
    </xf>
    <xf numFmtId="0" fontId="35" fillId="3" borderId="1" xfId="3" applyFont="1" applyFill="1" applyBorder="1" applyAlignment="1">
      <alignment vertical="center" wrapText="1"/>
    </xf>
    <xf numFmtId="0" fontId="21" fillId="0" borderId="1" xfId="3" applyFont="1" applyBorder="1" applyAlignment="1">
      <alignment vertical="center" wrapText="1"/>
    </xf>
    <xf numFmtId="10" fontId="35" fillId="0" borderId="1" xfId="5" applyNumberFormat="1" applyFont="1" applyFill="1" applyAlignment="1">
      <alignment horizontal="right" vertical="center" wrapText="1"/>
      <protection locked="0"/>
    </xf>
    <xf numFmtId="0" fontId="35" fillId="0" borderId="1" xfId="3" applyFont="1" applyBorder="1" applyAlignment="1">
      <alignment horizontal="left" vertical="center" wrapText="1" indent="1"/>
    </xf>
    <xf numFmtId="0" fontId="35" fillId="0" borderId="1" xfId="3" applyFont="1" applyBorder="1" applyAlignment="1">
      <alignment horizontal="left" vertical="center" wrapText="1"/>
    </xf>
    <xf numFmtId="168" fontId="35" fillId="0" borderId="1" xfId="5" applyNumberFormat="1" applyFont="1" applyFill="1">
      <alignment horizontal="right" vertical="center"/>
      <protection locked="0"/>
    </xf>
    <xf numFmtId="0" fontId="24" fillId="0" borderId="1" xfId="0" applyFont="1" applyBorder="1" applyAlignment="1">
      <alignment horizontal="center" vertical="center" wrapText="1"/>
    </xf>
    <xf numFmtId="0" fontId="47" fillId="0" borderId="0" xfId="0" applyFont="1"/>
    <xf numFmtId="0" fontId="24" fillId="0" borderId="1" xfId="0" applyFont="1" applyBorder="1" applyAlignment="1">
      <alignment horizontal="right" vertical="center" wrapText="1"/>
    </xf>
    <xf numFmtId="0" fontId="47" fillId="0" borderId="0" xfId="0" applyFont="1" applyAlignment="1">
      <alignment vertical="center"/>
    </xf>
    <xf numFmtId="0" fontId="24" fillId="0" borderId="0" xfId="0" applyFont="1" applyAlignment="1">
      <alignment horizontal="right" vertical="center" wrapText="1"/>
    </xf>
    <xf numFmtId="3" fontId="35" fillId="0" borderId="0" xfId="0" quotePrefix="1" applyNumberFormat="1" applyFont="1" applyAlignment="1">
      <alignment horizontal="right" vertical="center"/>
    </xf>
    <xf numFmtId="3" fontId="35" fillId="0" borderId="0" xfId="0" applyNumberFormat="1" applyFont="1" applyAlignment="1">
      <alignment horizontal="right" vertical="center"/>
    </xf>
    <xf numFmtId="3" fontId="23" fillId="0" borderId="0" xfId="0" quotePrefix="1" applyNumberFormat="1" applyFont="1" applyAlignment="1">
      <alignment horizontal="right" vertical="center" wrapText="1"/>
    </xf>
    <xf numFmtId="3" fontId="35" fillId="0" borderId="0" xfId="0" quotePrefix="1" applyNumberFormat="1" applyFont="1" applyAlignment="1">
      <alignment horizontal="right" vertical="center" wrapText="1"/>
    </xf>
    <xf numFmtId="3" fontId="23" fillId="0" borderId="0" xfId="0" applyNumberFormat="1" applyFont="1" applyAlignment="1">
      <alignment horizontal="right" vertical="center"/>
    </xf>
    <xf numFmtId="3" fontId="23" fillId="0" borderId="0" xfId="0" quotePrefix="1" applyNumberFormat="1" applyFont="1" applyAlignment="1">
      <alignment horizontal="right" vertical="center"/>
    </xf>
    <xf numFmtId="3" fontId="23" fillId="0" borderId="0" xfId="0" applyNumberFormat="1" applyFont="1" applyAlignment="1">
      <alignment horizontal="right" vertical="center" wrapText="1"/>
    </xf>
    <xf numFmtId="0" fontId="23" fillId="0" borderId="1" xfId="0" quotePrefix="1" applyFont="1" applyBorder="1" applyAlignment="1">
      <alignment horizontal="center" vertical="center" wrapText="1"/>
    </xf>
    <xf numFmtId="0" fontId="39" fillId="0" borderId="0" xfId="0" applyFont="1" applyAlignment="1">
      <alignment vertical="center"/>
    </xf>
    <xf numFmtId="0" fontId="35" fillId="0" borderId="0" xfId="0" applyFont="1" applyAlignment="1">
      <alignment horizontal="center" vertical="center"/>
    </xf>
    <xf numFmtId="0" fontId="35" fillId="0" borderId="4" xfId="0" applyFont="1" applyBorder="1" applyAlignment="1">
      <alignment vertical="center"/>
    </xf>
    <xf numFmtId="0" fontId="35" fillId="0" borderId="1" xfId="0" applyFont="1" applyBorder="1" applyAlignment="1">
      <alignment horizontal="center" vertical="center"/>
    </xf>
    <xf numFmtId="3" fontId="35" fillId="0" borderId="1" xfId="0" applyNumberFormat="1" applyFont="1" applyBorder="1" applyAlignment="1">
      <alignment vertical="center"/>
    </xf>
    <xf numFmtId="0" fontId="35" fillId="5" borderId="1" xfId="0" applyFont="1" applyFill="1" applyBorder="1" applyAlignment="1">
      <alignment horizontal="center" vertical="center"/>
    </xf>
    <xf numFmtId="0" fontId="35" fillId="8" borderId="1" xfId="0" applyFont="1" applyFill="1" applyBorder="1" applyAlignment="1">
      <alignment vertical="center" wrapText="1"/>
    </xf>
    <xf numFmtId="0" fontId="21" fillId="5" borderId="1" xfId="0" applyFont="1" applyFill="1" applyBorder="1" applyAlignment="1">
      <alignment horizontal="justify" vertical="center"/>
    </xf>
    <xf numFmtId="0" fontId="35" fillId="0" borderId="1" xfId="0" applyFont="1" applyBorder="1" applyAlignment="1">
      <alignment vertical="center"/>
    </xf>
    <xf numFmtId="0" fontId="21" fillId="0" borderId="1" xfId="0" applyFont="1" applyBorder="1" applyAlignment="1">
      <alignment vertical="center"/>
    </xf>
    <xf numFmtId="3" fontId="21" fillId="5" borderId="1" xfId="0" applyNumberFormat="1" applyFont="1" applyFill="1" applyBorder="1" applyAlignment="1">
      <alignment horizontal="right" vertical="center"/>
    </xf>
    <xf numFmtId="166" fontId="35" fillId="0" borderId="1" xfId="15" quotePrefix="1" applyNumberFormat="1" applyFont="1" applyBorder="1" applyAlignment="1">
      <alignment vertical="center"/>
    </xf>
    <xf numFmtId="166" fontId="35" fillId="0" borderId="1" xfId="15" applyNumberFormat="1" applyFont="1" applyBorder="1" applyAlignment="1">
      <alignment vertical="center"/>
    </xf>
    <xf numFmtId="3" fontId="22" fillId="0" borderId="1" xfId="0" applyNumberFormat="1" applyFont="1" applyBorder="1" applyAlignment="1">
      <alignment horizontal="right" vertical="center" wrapText="1"/>
    </xf>
    <xf numFmtId="166" fontId="22" fillId="0" borderId="1" xfId="15" applyNumberFormat="1" applyFont="1" applyBorder="1" applyAlignment="1">
      <alignment horizontal="right" vertical="center" wrapText="1"/>
    </xf>
    <xf numFmtId="0" fontId="39" fillId="8" borderId="1" xfId="0" applyFont="1" applyFill="1" applyBorder="1" applyAlignment="1">
      <alignment vertical="center" wrapText="1"/>
    </xf>
    <xf numFmtId="0" fontId="22" fillId="8" borderId="1" xfId="0" applyFont="1" applyFill="1" applyBorder="1" applyAlignment="1">
      <alignment vertical="center" wrapText="1"/>
    </xf>
    <xf numFmtId="0" fontId="22" fillId="8" borderId="1" xfId="0" applyFont="1" applyFill="1" applyBorder="1" applyAlignment="1">
      <alignment horizontal="left" vertical="center" wrapText="1"/>
    </xf>
    <xf numFmtId="0" fontId="35" fillId="8" borderId="1" xfId="0" applyFont="1" applyFill="1" applyBorder="1" applyAlignment="1">
      <alignment horizontal="left" vertical="center" wrapText="1"/>
    </xf>
    <xf numFmtId="167" fontId="23" fillId="0" borderId="1" xfId="0" applyNumberFormat="1" applyFont="1" applyBorder="1" applyAlignment="1">
      <alignment vertical="center" wrapText="1"/>
    </xf>
    <xf numFmtId="167" fontId="24" fillId="0" borderId="1" xfId="0" applyNumberFormat="1" applyFont="1" applyBorder="1" applyAlignment="1">
      <alignment vertical="center" wrapText="1"/>
    </xf>
    <xf numFmtId="0" fontId="23" fillId="0" borderId="9"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3" xfId="0" applyFont="1" applyBorder="1" applyAlignment="1">
      <alignment horizontal="center" vertical="center" wrapText="1"/>
    </xf>
    <xf numFmtId="49" fontId="23" fillId="0" borderId="1" xfId="0" applyNumberFormat="1" applyFont="1" applyBorder="1" applyAlignment="1">
      <alignment horizontal="center" vertical="center" wrapText="1"/>
    </xf>
    <xf numFmtId="49" fontId="43" fillId="8" borderId="1" xfId="0" applyNumberFormat="1" applyFont="1" applyFill="1" applyBorder="1" applyAlignment="1">
      <alignment horizontal="center" vertical="center" wrapText="1"/>
    </xf>
    <xf numFmtId="0" fontId="43" fillId="8" borderId="1" xfId="0" applyFont="1" applyFill="1" applyBorder="1" applyAlignment="1">
      <alignment vertical="center" wrapText="1"/>
    </xf>
    <xf numFmtId="49" fontId="49" fillId="0" borderId="1" xfId="0" applyNumberFormat="1" applyFont="1" applyBorder="1" applyAlignment="1">
      <alignment horizontal="center" vertical="center" wrapText="1"/>
    </xf>
    <xf numFmtId="0" fontId="49" fillId="0" borderId="1" xfId="0" applyFont="1" applyBorder="1" applyAlignment="1">
      <alignment vertical="center" wrapText="1"/>
    </xf>
    <xf numFmtId="0" fontId="23" fillId="0" borderId="13" xfId="0" applyFont="1" applyBorder="1"/>
    <xf numFmtId="49" fontId="16" fillId="0" borderId="1" xfId="0" applyNumberFormat="1" applyFont="1" applyBorder="1" applyAlignment="1">
      <alignment horizontal="center" vertical="center" wrapText="1"/>
    </xf>
    <xf numFmtId="0" fontId="23" fillId="0" borderId="8" xfId="0" applyFont="1" applyBorder="1"/>
    <xf numFmtId="0" fontId="23" fillId="0" borderId="6" xfId="0" applyFont="1" applyBorder="1"/>
    <xf numFmtId="49" fontId="15" fillId="8" borderId="1" xfId="0" applyNumberFormat="1" applyFont="1" applyFill="1" applyBorder="1" applyAlignment="1">
      <alignment horizontal="center" vertical="center" wrapText="1"/>
    </xf>
    <xf numFmtId="0" fontId="43" fillId="0" borderId="8" xfId="0" applyFont="1" applyBorder="1" applyAlignment="1">
      <alignment horizontal="left" indent="2"/>
    </xf>
    <xf numFmtId="49" fontId="14" fillId="0" borderId="1" xfId="0" applyNumberFormat="1" applyFont="1" applyBorder="1" applyAlignment="1">
      <alignment horizontal="center" vertical="center" wrapText="1"/>
    </xf>
    <xf numFmtId="0" fontId="24" fillId="0" borderId="8" xfId="0" applyFont="1" applyBorder="1"/>
    <xf numFmtId="0" fontId="23" fillId="0" borderId="13" xfId="0" applyFont="1" applyBorder="1" applyAlignment="1">
      <alignment vertical="center" wrapText="1"/>
    </xf>
    <xf numFmtId="0" fontId="43" fillId="0" borderId="1" xfId="0" applyFont="1" applyBorder="1"/>
    <xf numFmtId="0" fontId="43" fillId="0" borderId="1" xfId="0" applyFont="1" applyBorder="1" applyAlignment="1">
      <alignment horizontal="left" indent="2"/>
    </xf>
    <xf numFmtId="0" fontId="43" fillId="0" borderId="1" xfId="0" applyFont="1" applyBorder="1" applyAlignment="1">
      <alignment horizontal="left" indent="6"/>
    </xf>
    <xf numFmtId="0" fontId="23" fillId="0" borderId="4" xfId="0" applyFont="1" applyBorder="1" applyAlignment="1">
      <alignment vertical="center" wrapText="1"/>
    </xf>
    <xf numFmtId="0" fontId="23" fillId="0" borderId="7" xfId="0" applyFont="1" applyBorder="1" applyAlignment="1">
      <alignment horizontal="center" vertical="center" wrapText="1"/>
    </xf>
    <xf numFmtId="164" fontId="23" fillId="10" borderId="1" xfId="0" applyNumberFormat="1" applyFont="1" applyFill="1" applyBorder="1" applyAlignment="1">
      <alignment vertical="center" wrapText="1"/>
    </xf>
    <xf numFmtId="167" fontId="23" fillId="10" borderId="1" xfId="0" applyNumberFormat="1" applyFont="1" applyFill="1" applyBorder="1" applyAlignment="1">
      <alignment vertical="center" wrapText="1"/>
    </xf>
    <xf numFmtId="49" fontId="23" fillId="8" borderId="1" xfId="0" applyNumberFormat="1" applyFont="1" applyFill="1" applyBorder="1" applyAlignment="1">
      <alignment horizontal="center" vertical="center" wrapText="1"/>
    </xf>
    <xf numFmtId="49" fontId="49" fillId="8" borderId="1" xfId="0" applyNumberFormat="1" applyFont="1" applyFill="1" applyBorder="1" applyAlignment="1">
      <alignment horizontal="center" vertical="center" wrapText="1"/>
    </xf>
    <xf numFmtId="167" fontId="24" fillId="10" borderId="1" xfId="0" applyNumberFormat="1" applyFont="1" applyFill="1" applyBorder="1" applyAlignment="1">
      <alignment vertical="center" wrapText="1"/>
    </xf>
    <xf numFmtId="0" fontId="43" fillId="0" borderId="1" xfId="0" applyFont="1" applyBorder="1" applyAlignment="1">
      <alignment horizontal="center" vertical="center"/>
    </xf>
    <xf numFmtId="0" fontId="39" fillId="11" borderId="16" xfId="0" applyFont="1" applyFill="1" applyBorder="1" applyAlignment="1">
      <alignment horizontal="center" vertical="center" wrapText="1"/>
    </xf>
    <xf numFmtId="0" fontId="39" fillId="11" borderId="9" xfId="0" applyFont="1" applyFill="1" applyBorder="1" applyAlignment="1">
      <alignment horizontal="center" vertical="center" wrapText="1"/>
    </xf>
    <xf numFmtId="0" fontId="39" fillId="11" borderId="3" xfId="0" applyFont="1" applyFill="1" applyBorder="1" applyAlignment="1">
      <alignment vertical="center" wrapText="1"/>
    </xf>
    <xf numFmtId="0" fontId="39" fillId="11" borderId="8" xfId="0" applyFont="1" applyFill="1" applyBorder="1" applyAlignment="1">
      <alignment vertical="center" wrapText="1"/>
    </xf>
    <xf numFmtId="0" fontId="39" fillId="11" borderId="17" xfId="0" applyFont="1" applyFill="1" applyBorder="1" applyAlignment="1">
      <alignment horizontal="center" vertical="center" wrapText="1"/>
    </xf>
    <xf numFmtId="0" fontId="39" fillId="11" borderId="2" xfId="0" applyFont="1" applyFill="1" applyBorder="1" applyAlignment="1">
      <alignment horizontal="center" vertical="center" wrapText="1"/>
    </xf>
    <xf numFmtId="0" fontId="39" fillId="11" borderId="8" xfId="0" applyFont="1" applyFill="1" applyBorder="1" applyAlignment="1">
      <alignment horizontal="center" vertical="center" wrapText="1"/>
    </xf>
    <xf numFmtId="0" fontId="39" fillId="11" borderId="13" xfId="0" applyFont="1" applyFill="1" applyBorder="1" applyAlignment="1">
      <alignment horizontal="center" vertical="center" wrapText="1"/>
    </xf>
    <xf numFmtId="0" fontId="39" fillId="11" borderId="12" xfId="0" applyFont="1" applyFill="1" applyBorder="1" applyAlignment="1">
      <alignment horizontal="center" vertical="center" wrapText="1"/>
    </xf>
    <xf numFmtId="0" fontId="22" fillId="0" borderId="7" xfId="0" applyFont="1" applyBorder="1" applyAlignment="1">
      <alignment horizontal="center" vertical="center" wrapText="1"/>
    </xf>
    <xf numFmtId="0" fontId="50" fillId="0" borderId="1" xfId="0" applyFont="1" applyBorder="1" applyAlignment="1">
      <alignment vertical="center" wrapText="1"/>
    </xf>
    <xf numFmtId="0" fontId="39" fillId="0" borderId="0" xfId="0" applyFont="1" applyAlignment="1">
      <alignment horizontal="left" vertical="center"/>
    </xf>
    <xf numFmtId="0" fontId="22" fillId="8" borderId="8" xfId="0" applyFont="1" applyFill="1" applyBorder="1" applyAlignment="1">
      <alignment vertical="center" wrapText="1"/>
    </xf>
    <xf numFmtId="0" fontId="23" fillId="0" borderId="1" xfId="0" applyFont="1" applyBorder="1" applyAlignment="1">
      <alignment horizontal="justify" vertical="center" wrapText="1"/>
    </xf>
    <xf numFmtId="0" fontId="23" fillId="0" borderId="1" xfId="0" applyFont="1" applyBorder="1" applyAlignment="1">
      <alignment horizontal="left" wrapText="1" indent="3"/>
    </xf>
    <xf numFmtId="0" fontId="22" fillId="8" borderId="1" xfId="0" applyFont="1" applyFill="1" applyBorder="1" applyAlignment="1">
      <alignment horizontal="center" vertical="center" wrapText="1"/>
    </xf>
    <xf numFmtId="3" fontId="23" fillId="8" borderId="1" xfId="0" applyNumberFormat="1" applyFont="1" applyFill="1" applyBorder="1" applyAlignment="1">
      <alignment vertical="center" wrapText="1"/>
    </xf>
    <xf numFmtId="0" fontId="46" fillId="8" borderId="1" xfId="0" applyFont="1" applyFill="1" applyBorder="1" applyAlignment="1">
      <alignment vertical="center" wrapText="1"/>
    </xf>
    <xf numFmtId="3" fontId="22" fillId="0" borderId="1" xfId="0" applyNumberFormat="1" applyFont="1" applyBorder="1" applyAlignment="1">
      <alignment vertical="center"/>
    </xf>
    <xf numFmtId="0" fontId="23" fillId="0" borderId="4" xfId="0" applyFont="1" applyBorder="1" applyAlignment="1">
      <alignment vertical="center"/>
    </xf>
    <xf numFmtId="0" fontId="42" fillId="19" borderId="0" xfId="0" applyFont="1" applyFill="1"/>
    <xf numFmtId="0" fontId="37" fillId="19" borderId="0" xfId="0" applyFont="1" applyFill="1"/>
    <xf numFmtId="0" fontId="23" fillId="0" borderId="31" xfId="0" applyFont="1" applyBorder="1" applyAlignment="1">
      <alignment horizontal="center" vertical="center" wrapText="1"/>
    </xf>
    <xf numFmtId="0" fontId="23" fillId="0" borderId="30" xfId="0" applyFont="1" applyBorder="1" applyAlignment="1">
      <alignment horizontal="center" vertical="center" wrapText="1"/>
    </xf>
    <xf numFmtId="0" fontId="24" fillId="6" borderId="22" xfId="0" applyFont="1" applyFill="1" applyBorder="1" applyAlignment="1">
      <alignment vertical="center"/>
    </xf>
    <xf numFmtId="0" fontId="24" fillId="6" borderId="26" xfId="0" applyFont="1" applyFill="1" applyBorder="1" applyAlignment="1">
      <alignment vertical="center"/>
    </xf>
    <xf numFmtId="0" fontId="24" fillId="6" borderId="26" xfId="0" applyFont="1" applyFill="1" applyBorder="1" applyAlignment="1">
      <alignment horizontal="center" vertical="center"/>
    </xf>
    <xf numFmtId="0" fontId="24" fillId="6" borderId="27" xfId="0" applyFont="1" applyFill="1" applyBorder="1" applyAlignment="1">
      <alignment vertical="center"/>
    </xf>
    <xf numFmtId="0" fontId="23" fillId="0" borderId="23" xfId="0" applyFont="1" applyBorder="1" applyAlignment="1">
      <alignment horizontal="center" vertical="center"/>
    </xf>
    <xf numFmtId="3" fontId="43" fillId="10" borderId="22" xfId="0" applyNumberFormat="1" applyFont="1" applyFill="1" applyBorder="1" applyAlignment="1">
      <alignment vertical="center" wrapText="1"/>
    </xf>
    <xf numFmtId="0" fontId="24" fillId="0" borderId="23" xfId="0" applyFont="1" applyBorder="1" applyAlignment="1">
      <alignment horizontal="center" vertical="center"/>
    </xf>
    <xf numFmtId="0" fontId="24" fillId="0" borderId="25" xfId="0" applyFont="1" applyBorder="1" applyAlignment="1">
      <alignment vertical="center" wrapText="1"/>
    </xf>
    <xf numFmtId="0" fontId="23" fillId="10" borderId="22" xfId="0" applyFont="1" applyFill="1" applyBorder="1" applyAlignment="1">
      <alignment vertical="center" wrapText="1"/>
    </xf>
    <xf numFmtId="0" fontId="23" fillId="13" borderId="22" xfId="0" applyFont="1" applyFill="1" applyBorder="1" applyAlignment="1">
      <alignment vertical="center" wrapText="1"/>
    </xf>
    <xf numFmtId="0" fontId="23" fillId="10" borderId="22" xfId="0" applyFont="1" applyFill="1" applyBorder="1" applyAlignment="1">
      <alignment vertical="center"/>
    </xf>
    <xf numFmtId="4" fontId="23" fillId="10" borderId="22" xfId="0" applyNumberFormat="1" applyFont="1" applyFill="1" applyBorder="1" applyAlignment="1">
      <alignment horizontal="right" vertical="center"/>
    </xf>
    <xf numFmtId="4" fontId="23" fillId="10" borderId="21" xfId="0" applyNumberFormat="1" applyFont="1" applyFill="1" applyBorder="1" applyAlignment="1">
      <alignment horizontal="right" vertical="center"/>
    </xf>
    <xf numFmtId="0" fontId="24" fillId="0" borderId="20" xfId="0" applyFont="1" applyBorder="1" applyAlignment="1">
      <alignment vertical="center" wrapText="1"/>
    </xf>
    <xf numFmtId="0" fontId="23" fillId="5" borderId="1" xfId="0" applyFont="1" applyFill="1" applyBorder="1" applyAlignment="1">
      <alignment horizontal="left" vertical="center" wrapText="1"/>
    </xf>
    <xf numFmtId="0" fontId="43" fillId="0" borderId="25" xfId="0" applyFont="1" applyBorder="1" applyAlignment="1">
      <alignment horizontal="left" vertical="center" wrapText="1"/>
    </xf>
    <xf numFmtId="0" fontId="43" fillId="0" borderId="28" xfId="0" applyFont="1" applyBorder="1" applyAlignment="1">
      <alignment horizontal="left" vertical="center" wrapText="1"/>
    </xf>
    <xf numFmtId="0" fontId="50" fillId="0" borderId="25" xfId="0" applyFont="1" applyBorder="1" applyAlignment="1">
      <alignment horizontal="left" vertical="center" wrapText="1"/>
    </xf>
    <xf numFmtId="0" fontId="23" fillId="5" borderId="1" xfId="0" applyFont="1" applyFill="1" applyBorder="1" applyAlignment="1">
      <alignment horizontal="center" vertical="center"/>
    </xf>
    <xf numFmtId="0" fontId="36" fillId="19" borderId="0" xfId="13" applyFont="1" applyFill="1"/>
    <xf numFmtId="0" fontId="23" fillId="0" borderId="1" xfId="0" applyFont="1" applyBorder="1" applyAlignment="1">
      <alignment horizontal="left" vertical="center" wrapText="1"/>
    </xf>
    <xf numFmtId="0" fontId="23" fillId="0" borderId="0" xfId="0" applyFont="1" applyAlignment="1">
      <alignment horizontal="left"/>
    </xf>
    <xf numFmtId="0" fontId="53" fillId="0" borderId="0" xfId="0" applyFont="1" applyAlignment="1">
      <alignment vertical="center"/>
    </xf>
    <xf numFmtId="0" fontId="45" fillId="0" borderId="1" xfId="0" applyFont="1" applyBorder="1" applyAlignment="1">
      <alignment horizontal="center" vertical="center"/>
    </xf>
    <xf numFmtId="167" fontId="23" fillId="0" borderId="41" xfId="16" applyNumberFormat="1" applyFont="1" applyBorder="1" applyAlignment="1">
      <alignment vertical="center"/>
    </xf>
    <xf numFmtId="0" fontId="45" fillId="0" borderId="1" xfId="0" applyFont="1" applyBorder="1" applyAlignment="1">
      <alignment vertical="center" wrapText="1"/>
    </xf>
    <xf numFmtId="167" fontId="24" fillId="0" borderId="41" xfId="16" applyNumberFormat="1" applyFont="1" applyBorder="1" applyAlignment="1">
      <alignment vertical="center"/>
    </xf>
    <xf numFmtId="0" fontId="35" fillId="0" borderId="1" xfId="0" applyFont="1" applyBorder="1" applyAlignment="1">
      <alignment horizontal="center"/>
    </xf>
    <xf numFmtId="164" fontId="23" fillId="0" borderId="0" xfId="0" applyNumberFormat="1" applyFont="1" applyAlignment="1">
      <alignment vertical="center" wrapText="1"/>
    </xf>
    <xf numFmtId="164" fontId="24" fillId="0" borderId="0" xfId="0" applyNumberFormat="1" applyFont="1" applyAlignment="1">
      <alignment vertical="center" wrapText="1"/>
    </xf>
    <xf numFmtId="0" fontId="56" fillId="0" borderId="0" xfId="0" applyFont="1"/>
    <xf numFmtId="0" fontId="58" fillId="0" borderId="0" xfId="0" applyFont="1" applyAlignment="1">
      <alignment vertical="center"/>
    </xf>
    <xf numFmtId="0" fontId="57" fillId="0" borderId="1" xfId="0" applyFont="1" applyBorder="1" applyAlignment="1">
      <alignment horizontal="center" vertical="center" wrapText="1"/>
    </xf>
    <xf numFmtId="49" fontId="57" fillId="0" borderId="1" xfId="0" applyNumberFormat="1" applyFont="1" applyBorder="1" applyAlignment="1">
      <alignment horizontal="center" vertical="center" wrapText="1"/>
    </xf>
    <xf numFmtId="49" fontId="58" fillId="0" borderId="1" xfId="0" applyNumberFormat="1" applyFont="1" applyBorder="1" applyAlignment="1">
      <alignment horizontal="center" vertical="center" wrapText="1"/>
    </xf>
    <xf numFmtId="0" fontId="57" fillId="0" borderId="1" xfId="0" applyFont="1" applyBorder="1" applyAlignment="1">
      <alignment horizontal="left" vertical="center" wrapText="1"/>
    </xf>
    <xf numFmtId="0" fontId="58" fillId="0" borderId="1" xfId="0" applyFont="1" applyBorder="1" applyAlignment="1">
      <alignment horizontal="left" vertical="center" wrapText="1"/>
    </xf>
    <xf numFmtId="0" fontId="56" fillId="0" borderId="0" xfId="0" applyFont="1" applyAlignment="1">
      <alignment vertical="center"/>
    </xf>
    <xf numFmtId="0" fontId="54" fillId="19" borderId="0" xfId="6" applyFont="1" applyFill="1" applyAlignment="1">
      <alignment horizontal="center" vertical="center"/>
    </xf>
    <xf numFmtId="3" fontId="55" fillId="0" borderId="13" xfId="16" applyNumberFormat="1" applyFont="1" applyBorder="1" applyAlignment="1">
      <alignment horizontal="right" vertical="center"/>
    </xf>
    <xf numFmtId="3" fontId="56" fillId="0" borderId="1" xfId="16" applyNumberFormat="1" applyFont="1" applyBorder="1" applyAlignment="1">
      <alignment horizontal="right" vertical="center"/>
    </xf>
    <xf numFmtId="3" fontId="55" fillId="0" borderId="1" xfId="16" applyNumberFormat="1" applyFont="1" applyBorder="1" applyAlignment="1">
      <alignment horizontal="right" vertical="center"/>
    </xf>
    <xf numFmtId="0" fontId="23" fillId="0" borderId="13" xfId="0" applyFont="1" applyBorder="1" applyAlignment="1">
      <alignment vertical="center"/>
    </xf>
    <xf numFmtId="0" fontId="23" fillId="10" borderId="1" xfId="0" applyFont="1" applyFill="1" applyBorder="1" applyAlignment="1">
      <alignment vertical="center"/>
    </xf>
    <xf numFmtId="0" fontId="43" fillId="0" borderId="1" xfId="0" applyFont="1" applyBorder="1" applyAlignment="1">
      <alignment horizontal="left" vertical="center"/>
    </xf>
    <xf numFmtId="0" fontId="24" fillId="0" borderId="1" xfId="0" applyFont="1" applyBorder="1" applyAlignment="1">
      <alignment vertical="center"/>
    </xf>
    <xf numFmtId="0" fontId="36" fillId="19" borderId="0" xfId="0" applyFont="1" applyFill="1" applyAlignment="1">
      <alignment horizontal="left"/>
    </xf>
    <xf numFmtId="0" fontId="36" fillId="19" borderId="0" xfId="0" applyFont="1" applyFill="1" applyAlignment="1">
      <alignment horizontal="left" vertical="center"/>
    </xf>
    <xf numFmtId="0" fontId="42" fillId="19" borderId="0" xfId="0" applyFont="1" applyFill="1" applyAlignment="1">
      <alignment vertical="center"/>
    </xf>
    <xf numFmtId="0" fontId="37" fillId="19" borderId="0" xfId="0" applyFont="1" applyFill="1" applyAlignment="1">
      <alignment vertical="center"/>
    </xf>
    <xf numFmtId="0" fontId="23" fillId="0" borderId="0" xfId="0" applyFont="1" applyAlignment="1">
      <alignment horizontal="left" vertical="center"/>
    </xf>
    <xf numFmtId="0" fontId="24" fillId="0" borderId="8" xfId="0" applyFont="1" applyBorder="1" applyAlignment="1">
      <alignment horizontal="center" vertical="center" wrapText="1"/>
    </xf>
    <xf numFmtId="0" fontId="24" fillId="0" borderId="0" xfId="0" applyFont="1" applyAlignment="1">
      <alignment horizontal="center" vertical="center" wrapText="1"/>
    </xf>
    <xf numFmtId="0" fontId="22" fillId="7" borderId="13" xfId="0" applyFont="1" applyFill="1" applyBorder="1" applyAlignment="1">
      <alignment horizontal="center" vertical="center" wrapText="1"/>
    </xf>
    <xf numFmtId="0" fontId="39" fillId="0" borderId="13" xfId="0" applyFont="1" applyBorder="1" applyAlignment="1">
      <alignment horizontal="center" vertical="center" wrapText="1"/>
    </xf>
    <xf numFmtId="0" fontId="39" fillId="0" borderId="6" xfId="0" applyFont="1" applyBorder="1" applyAlignment="1">
      <alignment wrapText="1"/>
    </xf>
    <xf numFmtId="0" fontId="24" fillId="0" borderId="1" xfId="0" applyFont="1" applyBorder="1" applyAlignment="1">
      <alignment vertical="center" wrapText="1"/>
    </xf>
    <xf numFmtId="9" fontId="21" fillId="0" borderId="1" xfId="0" applyNumberFormat="1" applyFont="1" applyBorder="1" applyAlignment="1">
      <alignment horizontal="center" vertical="center" wrapText="1"/>
    </xf>
    <xf numFmtId="9" fontId="24" fillId="0" borderId="8" xfId="0" applyNumberFormat="1" applyFont="1" applyBorder="1" applyAlignment="1">
      <alignment horizontal="center" vertical="center" wrapText="1"/>
    </xf>
    <xf numFmtId="9" fontId="24" fillId="0" borderId="1" xfId="0" applyNumberFormat="1" applyFont="1" applyBorder="1" applyAlignment="1">
      <alignment horizontal="center" vertical="center" wrapText="1"/>
    </xf>
    <xf numFmtId="0" fontId="35" fillId="7" borderId="6" xfId="0" applyFont="1" applyFill="1" applyBorder="1" applyAlignment="1">
      <alignment wrapText="1"/>
    </xf>
    <xf numFmtId="0" fontId="23" fillId="0" borderId="1" xfId="0" applyFont="1" applyBorder="1" applyAlignment="1">
      <alignment horizontal="left" vertical="center" wrapText="1" indent="1"/>
    </xf>
    <xf numFmtId="0" fontId="23" fillId="0" borderId="1" xfId="0" applyFont="1" applyBorder="1" applyAlignment="1">
      <alignment horizontal="left" vertical="center" indent="1"/>
    </xf>
    <xf numFmtId="0" fontId="35" fillId="0" borderId="1" xfId="0" applyFont="1" applyBorder="1" applyAlignment="1">
      <alignment horizontal="left" vertical="center" indent="1"/>
    </xf>
    <xf numFmtId="0" fontId="23" fillId="0" borderId="0" xfId="0" applyFont="1" applyAlignment="1">
      <alignment horizontal="justify" vertical="center"/>
    </xf>
    <xf numFmtId="0" fontId="23" fillId="0" borderId="1" xfId="0" applyFont="1" applyBorder="1" applyAlignment="1">
      <alignment horizontal="left" indent="1"/>
    </xf>
    <xf numFmtId="0" fontId="35" fillId="0" borderId="1" xfId="0" applyFont="1" applyBorder="1" applyAlignment="1">
      <alignment horizontal="left" indent="1"/>
    </xf>
    <xf numFmtId="0" fontId="50" fillId="0" borderId="1" xfId="0" applyFont="1" applyBorder="1" applyAlignment="1">
      <alignment horizontal="left" vertical="center" wrapText="1" indent="1"/>
    </xf>
    <xf numFmtId="165" fontId="23" fillId="8" borderId="1" xfId="0" applyNumberFormat="1" applyFont="1" applyFill="1" applyBorder="1" applyAlignment="1">
      <alignment horizontal="right" vertical="center" wrapText="1" indent="1"/>
    </xf>
    <xf numFmtId="0" fontId="23" fillId="9" borderId="1" xfId="0" applyFont="1" applyFill="1" applyBorder="1" applyAlignment="1">
      <alignment horizontal="right" vertical="center" wrapText="1" indent="1"/>
    </xf>
    <xf numFmtId="0" fontId="35" fillId="8" borderId="1" xfId="0" applyFont="1" applyFill="1" applyBorder="1" applyAlignment="1">
      <alignment horizontal="right" vertical="center" wrapText="1" indent="1"/>
    </xf>
    <xf numFmtId="165" fontId="23" fillId="0" borderId="1" xfId="0" applyNumberFormat="1" applyFont="1" applyBorder="1" applyAlignment="1">
      <alignment horizontal="right" vertical="center" wrapText="1" indent="1"/>
    </xf>
    <xf numFmtId="0" fontId="51" fillId="9" borderId="1" xfId="0" applyFont="1" applyFill="1" applyBorder="1" applyAlignment="1">
      <alignment horizontal="right" vertical="center" wrapText="1" indent="1"/>
    </xf>
    <xf numFmtId="0" fontId="35" fillId="0" borderId="1" xfId="0" applyFont="1" applyBorder="1" applyAlignment="1">
      <alignment horizontal="right" vertical="center" wrapText="1" indent="1"/>
    </xf>
    <xf numFmtId="165" fontId="35" fillId="0" borderId="1" xfId="0" applyNumberFormat="1" applyFont="1" applyBorder="1" applyAlignment="1">
      <alignment horizontal="right" vertical="center" wrapText="1" indent="1"/>
    </xf>
    <xf numFmtId="0" fontId="51" fillId="0" borderId="0" xfId="0" applyFont="1" applyAlignment="1">
      <alignment horizontal="center" vertical="center"/>
    </xf>
    <xf numFmtId="0" fontId="35" fillId="0" borderId="12" xfId="0" applyFont="1" applyBorder="1" applyAlignment="1">
      <alignment vertical="center" wrapText="1"/>
    </xf>
    <xf numFmtId="9" fontId="23" fillId="0" borderId="1" xfId="0" applyNumberFormat="1" applyFont="1" applyBorder="1" applyAlignment="1">
      <alignment horizontal="center" vertical="center" wrapText="1"/>
    </xf>
    <xf numFmtId="165" fontId="23" fillId="0" borderId="1" xfId="0" applyNumberFormat="1" applyFont="1" applyBorder="1" applyAlignment="1">
      <alignment horizontal="left" vertical="center"/>
    </xf>
    <xf numFmtId="0" fontId="21" fillId="0" borderId="1" xfId="0" applyFont="1" applyBorder="1" applyAlignment="1">
      <alignment horizontal="left" vertical="center" wrapText="1"/>
    </xf>
    <xf numFmtId="0" fontId="24" fillId="0" borderId="1" xfId="0" applyFont="1" applyBorder="1" applyAlignment="1">
      <alignment horizontal="left" indent="1"/>
    </xf>
    <xf numFmtId="41" fontId="23" fillId="0" borderId="1" xfId="17" applyFont="1" applyBorder="1" applyAlignment="1">
      <alignment vertical="center"/>
    </xf>
    <xf numFmtId="41" fontId="24" fillId="0" borderId="1" xfId="17" applyFont="1" applyBorder="1" applyAlignment="1">
      <alignment vertical="center"/>
    </xf>
    <xf numFmtId="0" fontId="24" fillId="0" borderId="7" xfId="0" applyFont="1" applyBorder="1" applyAlignment="1">
      <alignment horizontal="left" vertical="center"/>
    </xf>
    <xf numFmtId="0" fontId="24" fillId="0" borderId="8" xfId="0" applyFont="1" applyBorder="1" applyAlignment="1">
      <alignment horizontal="left" vertical="center"/>
    </xf>
    <xf numFmtId="165" fontId="60" fillId="10" borderId="1" xfId="0" applyNumberFormat="1" applyFont="1" applyFill="1" applyBorder="1" applyAlignment="1">
      <alignment horizontal="left" vertical="center"/>
    </xf>
    <xf numFmtId="165" fontId="60" fillId="10" borderId="13" xfId="0" applyNumberFormat="1" applyFont="1" applyFill="1" applyBorder="1" applyAlignment="1">
      <alignment horizontal="left" vertical="center"/>
    </xf>
    <xf numFmtId="0" fontId="23" fillId="0" borderId="1" xfId="0" applyFont="1" applyBorder="1" applyAlignment="1">
      <alignment horizontal="left" vertical="center"/>
    </xf>
    <xf numFmtId="0" fontId="23" fillId="0" borderId="7" xfId="0" applyFont="1" applyBorder="1" applyAlignment="1">
      <alignment horizontal="left" vertical="center"/>
    </xf>
    <xf numFmtId="165" fontId="23" fillId="10" borderId="1" xfId="0" applyNumberFormat="1" applyFont="1" applyFill="1" applyBorder="1" applyAlignment="1">
      <alignment horizontal="left" vertical="center"/>
    </xf>
    <xf numFmtId="0" fontId="35" fillId="0" borderId="1" xfId="0" applyFont="1" applyBorder="1" applyAlignment="1">
      <alignment horizontal="left" vertical="center"/>
    </xf>
    <xf numFmtId="0" fontId="24" fillId="0" borderId="0" xfId="0" applyFont="1" applyAlignment="1">
      <alignment horizontal="center"/>
    </xf>
    <xf numFmtId="0" fontId="24" fillId="0" borderId="1" xfId="0" applyFont="1" applyBorder="1" applyAlignment="1">
      <alignment horizontal="left" vertical="center" indent="1"/>
    </xf>
    <xf numFmtId="0" fontId="39" fillId="0" borderId="1" xfId="0" applyFont="1" applyBorder="1" applyAlignment="1">
      <alignment horizontal="left" vertical="center" wrapText="1" indent="1"/>
    </xf>
    <xf numFmtId="0" fontId="24" fillId="0" borderId="16" xfId="0" applyFont="1" applyBorder="1" applyAlignment="1">
      <alignment horizontal="left" vertical="center" indent="1"/>
    </xf>
    <xf numFmtId="0" fontId="24" fillId="11" borderId="16" xfId="0" applyFont="1" applyFill="1" applyBorder="1" applyAlignment="1">
      <alignment horizontal="left" vertical="center" wrapText="1" indent="1"/>
    </xf>
    <xf numFmtId="0" fontId="24" fillId="0" borderId="38" xfId="0" applyFont="1" applyBorder="1" applyAlignment="1">
      <alignment horizontal="left" vertical="center" indent="1"/>
    </xf>
    <xf numFmtId="0" fontId="22" fillId="0" borderId="38" xfId="0" applyFont="1" applyBorder="1" applyAlignment="1">
      <alignment horizontal="left" vertical="center" wrapText="1" indent="1"/>
    </xf>
    <xf numFmtId="0" fontId="36" fillId="11" borderId="0" xfId="6" applyFont="1" applyFill="1" applyAlignment="1">
      <alignment horizontal="center" vertical="center"/>
    </xf>
    <xf numFmtId="0" fontId="22" fillId="11" borderId="1" xfId="0" applyFont="1" applyFill="1" applyBorder="1" applyAlignment="1">
      <alignment horizontal="center" vertical="center" wrapText="1"/>
    </xf>
    <xf numFmtId="0" fontId="22" fillId="11" borderId="13" xfId="0" applyFont="1" applyFill="1" applyBorder="1" applyAlignment="1">
      <alignment horizontal="center" vertical="center" wrapText="1"/>
    </xf>
    <xf numFmtId="0" fontId="39" fillId="11" borderId="6" xfId="0" applyFont="1" applyFill="1" applyBorder="1" applyAlignment="1">
      <alignment vertical="center" wrapText="1"/>
    </xf>
    <xf numFmtId="0" fontId="22" fillId="11" borderId="6" xfId="0" applyFont="1" applyFill="1" applyBorder="1" applyAlignment="1">
      <alignment vertical="center" wrapText="1"/>
    </xf>
    <xf numFmtId="171" fontId="23" fillId="0" borderId="1" xfId="0" applyNumberFormat="1" applyFont="1" applyBorder="1" applyAlignment="1">
      <alignment horizontal="right" vertical="center"/>
    </xf>
    <xf numFmtId="171" fontId="35" fillId="0" borderId="1" xfId="0" applyNumberFormat="1" applyFont="1" applyBorder="1" applyAlignment="1">
      <alignment horizontal="right" vertical="center" wrapText="1"/>
    </xf>
    <xf numFmtId="171" fontId="35" fillId="7" borderId="1" xfId="0" applyNumberFormat="1" applyFont="1" applyFill="1" applyBorder="1" applyAlignment="1">
      <alignment horizontal="right" vertical="center" wrapText="1"/>
    </xf>
    <xf numFmtId="171" fontId="35" fillId="0" borderId="6" xfId="0" applyNumberFormat="1" applyFont="1" applyBorder="1" applyAlignment="1">
      <alignment horizontal="right" vertical="center" wrapText="1"/>
    </xf>
    <xf numFmtId="171" fontId="22" fillId="0" borderId="6" xfId="0" applyNumberFormat="1" applyFont="1" applyBorder="1" applyAlignment="1">
      <alignment horizontal="right" vertical="center" wrapText="1"/>
    </xf>
    <xf numFmtId="171" fontId="21" fillId="0" borderId="1" xfId="0" applyNumberFormat="1" applyFont="1" applyBorder="1" applyAlignment="1">
      <alignment horizontal="right" vertical="center" wrapText="1"/>
    </xf>
    <xf numFmtId="0" fontId="21" fillId="0" borderId="0" xfId="1" applyFont="1" applyFill="1" applyBorder="1" applyAlignment="1">
      <alignment vertical="center"/>
    </xf>
    <xf numFmtId="0" fontId="21" fillId="0" borderId="0" xfId="4" applyFont="1" applyFill="1" applyBorder="1" applyAlignment="1">
      <alignment vertical="center"/>
    </xf>
    <xf numFmtId="0" fontId="21" fillId="0" borderId="1" xfId="12" applyFont="1" applyFill="1" applyBorder="1" applyAlignment="1">
      <alignment horizontal="center" vertical="center" wrapText="1"/>
    </xf>
    <xf numFmtId="0" fontId="35" fillId="0" borderId="1" xfId="3" quotePrefix="1" applyFont="1" applyBorder="1" applyAlignment="1">
      <alignment horizontal="center" vertical="center"/>
    </xf>
    <xf numFmtId="0" fontId="21" fillId="0" borderId="13" xfId="12" applyFont="1" applyFill="1" applyBorder="1" applyAlignment="1">
      <alignment horizontal="center" vertical="center" wrapText="1"/>
    </xf>
    <xf numFmtId="0" fontId="23" fillId="0" borderId="1" xfId="14" applyFont="1" applyBorder="1" applyAlignment="1">
      <alignment horizontal="center" vertical="center" wrapText="1"/>
    </xf>
    <xf numFmtId="0" fontId="24" fillId="7" borderId="1" xfId="14" applyFont="1" applyFill="1" applyBorder="1" applyAlignment="1">
      <alignment horizontal="left" vertical="center" wrapText="1"/>
    </xf>
    <xf numFmtId="0" fontId="35" fillId="0" borderId="0" xfId="3" quotePrefix="1" applyFont="1" applyAlignment="1">
      <alignment horizontal="center" vertical="center"/>
    </xf>
    <xf numFmtId="0" fontId="35" fillId="0" borderId="0" xfId="3" applyFont="1" applyAlignment="1">
      <alignment horizontal="left" vertical="center" wrapText="1" indent="1"/>
    </xf>
    <xf numFmtId="0" fontId="35" fillId="0" borderId="0" xfId="2" applyFont="1" applyAlignment="1">
      <alignment vertical="top" wrapText="1"/>
    </xf>
    <xf numFmtId="0" fontId="23" fillId="16" borderId="1" xfId="14" applyFont="1" applyFill="1" applyBorder="1" applyAlignment="1">
      <alignment horizontal="center" vertical="center"/>
    </xf>
    <xf numFmtId="0" fontId="36" fillId="19" borderId="0" xfId="13" applyFont="1" applyFill="1" applyAlignment="1">
      <alignment vertical="center"/>
    </xf>
    <xf numFmtId="171" fontId="23" fillId="0" borderId="1" xfId="14" applyNumberFormat="1" applyFont="1" applyBorder="1" applyAlignment="1">
      <alignment horizontal="right" vertical="center" wrapText="1"/>
    </xf>
    <xf numFmtId="171" fontId="35" fillId="0" borderId="0" xfId="5" applyNumberFormat="1" applyFont="1" applyFill="1" applyBorder="1">
      <alignment horizontal="right" vertical="center"/>
      <protection locked="0"/>
    </xf>
    <xf numFmtId="0" fontId="23" fillId="0" borderId="0" xfId="14" applyFont="1"/>
    <xf numFmtId="0" fontId="21" fillId="0" borderId="0" xfId="4" applyFont="1" applyFill="1" applyBorder="1" applyAlignment="1">
      <alignment horizontal="left"/>
    </xf>
    <xf numFmtId="0" fontId="21" fillId="0" borderId="1" xfId="14" applyFont="1" applyBorder="1" applyAlignment="1">
      <alignment horizontal="center" vertical="center" wrapText="1"/>
    </xf>
    <xf numFmtId="0" fontId="21" fillId="0" borderId="7" xfId="14" applyFont="1" applyBorder="1" applyAlignment="1">
      <alignment horizontal="center" vertical="center" wrapText="1"/>
    </xf>
    <xf numFmtId="0" fontId="23" fillId="0" borderId="0" xfId="14" quotePrefix="1" applyFont="1"/>
    <xf numFmtId="0" fontId="23" fillId="0" borderId="1" xfId="14" applyFont="1" applyBorder="1" applyAlignment="1">
      <alignment horizontal="center" vertical="center"/>
    </xf>
    <xf numFmtId="0" fontId="23" fillId="0" borderId="1" xfId="14" applyFont="1" applyBorder="1" applyAlignment="1">
      <alignment horizontal="left" vertical="center" wrapText="1"/>
    </xf>
    <xf numFmtId="3" fontId="23" fillId="0" borderId="1" xfId="14" applyNumberFormat="1" applyFont="1" applyBorder="1" applyAlignment="1">
      <alignment horizontal="center" vertical="center" wrapText="1"/>
    </xf>
    <xf numFmtId="0" fontId="23" fillId="0" borderId="7" xfId="14" applyFont="1" applyBorder="1" applyAlignment="1">
      <alignment horizontal="center" vertical="center" wrapText="1"/>
    </xf>
    <xf numFmtId="0" fontId="35" fillId="0" borderId="1" xfId="14" applyFont="1" applyBorder="1" applyAlignment="1">
      <alignment horizontal="left" vertical="center" wrapText="1"/>
    </xf>
    <xf numFmtId="0" fontId="35" fillId="0" borderId="0" xfId="14" applyFont="1"/>
    <xf numFmtId="0" fontId="35" fillId="0" borderId="1" xfId="14" applyFont="1" applyBorder="1" applyAlignment="1">
      <alignment horizontal="center" vertical="center"/>
    </xf>
    <xf numFmtId="0" fontId="21" fillId="7" borderId="1" xfId="14" applyFont="1" applyFill="1" applyBorder="1" applyAlignment="1">
      <alignment horizontal="left" vertical="center" wrapText="1"/>
    </xf>
    <xf numFmtId="0" fontId="35" fillId="0" borderId="1" xfId="14" applyFont="1" applyBorder="1" applyAlignment="1">
      <alignment horizontal="left" vertical="center" wrapText="1" indent="2"/>
    </xf>
    <xf numFmtId="166" fontId="23" fillId="0" borderId="1" xfId="15" applyNumberFormat="1" applyFont="1" applyBorder="1" applyAlignment="1">
      <alignment horizontal="center" vertical="center" wrapText="1"/>
    </xf>
    <xf numFmtId="0" fontId="23" fillId="7" borderId="1" xfId="14" applyFont="1" applyFill="1" applyBorder="1" applyAlignment="1">
      <alignment horizontal="center" vertical="center" wrapText="1"/>
    </xf>
    <xf numFmtId="0" fontId="23" fillId="11" borderId="1" xfId="14" applyFont="1" applyFill="1" applyBorder="1" applyAlignment="1">
      <alignment horizontal="left" vertical="center" wrapText="1" indent="3"/>
    </xf>
    <xf numFmtId="0" fontId="21" fillId="7" borderId="1" xfId="14" applyFont="1" applyFill="1" applyBorder="1" applyAlignment="1">
      <alignment horizontal="center" vertical="center" wrapText="1"/>
    </xf>
    <xf numFmtId="0" fontId="36" fillId="19" borderId="0" xfId="18" applyFont="1" applyFill="1" applyAlignment="1">
      <alignment vertical="center"/>
    </xf>
    <xf numFmtId="0" fontId="23" fillId="11" borderId="0" xfId="14" applyFont="1" applyFill="1"/>
    <xf numFmtId="0" fontId="36" fillId="11" borderId="0" xfId="18" applyFont="1" applyFill="1" applyAlignment="1">
      <alignment vertical="center"/>
    </xf>
    <xf numFmtId="171" fontId="23" fillId="0" borderId="1" xfId="14" applyNumberFormat="1" applyFont="1" applyBorder="1" applyAlignment="1">
      <alignment horizontal="center" vertical="center"/>
    </xf>
    <xf numFmtId="171" fontId="23" fillId="0" borderId="1" xfId="14" applyNumberFormat="1" applyFont="1" applyBorder="1" applyAlignment="1">
      <alignment horizontal="left" vertical="center" wrapText="1"/>
    </xf>
    <xf numFmtId="171" fontId="23" fillId="0" borderId="1" xfId="14" applyNumberFormat="1" applyFont="1" applyBorder="1" applyAlignment="1">
      <alignment horizontal="center" vertical="center" wrapText="1"/>
    </xf>
    <xf numFmtId="171" fontId="23" fillId="0" borderId="7" xfId="14" applyNumberFormat="1" applyFont="1" applyBorder="1" applyAlignment="1">
      <alignment horizontal="center" vertical="center" wrapText="1"/>
    </xf>
    <xf numFmtId="171" fontId="23" fillId="16" borderId="1" xfId="14" applyNumberFormat="1" applyFont="1" applyFill="1" applyBorder="1" applyAlignment="1">
      <alignment horizontal="center" vertical="center"/>
    </xf>
    <xf numFmtId="171" fontId="23" fillId="16" borderId="1" xfId="14" applyNumberFormat="1" applyFont="1" applyFill="1" applyBorder="1" applyAlignment="1">
      <alignment horizontal="left" vertical="center" wrapText="1"/>
    </xf>
    <xf numFmtId="171" fontId="24" fillId="16" borderId="7" xfId="14" applyNumberFormat="1" applyFont="1" applyFill="1" applyBorder="1" applyAlignment="1">
      <alignment horizontal="left" vertical="center" wrapText="1"/>
    </xf>
    <xf numFmtId="171" fontId="24" fillId="16" borderId="1" xfId="14" applyNumberFormat="1" applyFont="1" applyFill="1" applyBorder="1" applyAlignment="1">
      <alignment horizontal="left" vertical="center" wrapText="1"/>
    </xf>
    <xf numFmtId="171" fontId="35" fillId="16" borderId="1" xfId="14" applyNumberFormat="1" applyFont="1" applyFill="1" applyBorder="1" applyAlignment="1">
      <alignment horizontal="left" vertical="center" wrapText="1"/>
    </xf>
    <xf numFmtId="171" fontId="21" fillId="16" borderId="7" xfId="14" applyNumberFormat="1" applyFont="1" applyFill="1" applyBorder="1" applyAlignment="1">
      <alignment horizontal="left" vertical="center" wrapText="1"/>
    </xf>
    <xf numFmtId="171" fontId="21" fillId="16" borderId="1" xfId="14" applyNumberFormat="1" applyFont="1" applyFill="1" applyBorder="1" applyAlignment="1">
      <alignment horizontal="left" vertical="center" wrapText="1"/>
    </xf>
    <xf numFmtId="171" fontId="35" fillId="0" borderId="1" xfId="14" applyNumberFormat="1" applyFont="1" applyBorder="1" applyAlignment="1">
      <alignment horizontal="left" vertical="center" wrapText="1"/>
    </xf>
    <xf numFmtId="171" fontId="35" fillId="0" borderId="1" xfId="14" applyNumberFormat="1" applyFont="1" applyBorder="1" applyAlignment="1">
      <alignment horizontal="center" vertical="center"/>
    </xf>
    <xf numFmtId="171" fontId="35" fillId="0" borderId="1" xfId="14" applyNumberFormat="1" applyFont="1" applyBorder="1" applyAlignment="1">
      <alignment vertical="top" wrapText="1"/>
    </xf>
    <xf numFmtId="171" fontId="21" fillId="16" borderId="1" xfId="14" applyNumberFormat="1" applyFont="1" applyFill="1" applyBorder="1" applyAlignment="1">
      <alignment horizontal="center" vertical="center" wrapText="1"/>
    </xf>
    <xf numFmtId="171" fontId="23" fillId="0" borderId="1" xfId="14" applyNumberFormat="1" applyFont="1" applyBorder="1" applyAlignment="1">
      <alignment horizontal="left" vertical="center" wrapText="1" indent="2"/>
    </xf>
    <xf numFmtId="171" fontId="21" fillId="7" borderId="1" xfId="14" applyNumberFormat="1" applyFont="1" applyFill="1" applyBorder="1" applyAlignment="1">
      <alignment horizontal="left" vertical="center" wrapText="1"/>
    </xf>
    <xf numFmtId="171" fontId="23" fillId="0" borderId="1" xfId="14" quotePrefix="1" applyNumberFormat="1" applyFont="1" applyBorder="1" applyAlignment="1">
      <alignment horizontal="center" vertical="center" wrapText="1"/>
    </xf>
    <xf numFmtId="171" fontId="35" fillId="0" borderId="1" xfId="14" applyNumberFormat="1" applyFont="1" applyBorder="1" applyAlignment="1">
      <alignment horizontal="left" vertical="center" wrapText="1" indent="2"/>
    </xf>
    <xf numFmtId="0" fontId="35" fillId="0" borderId="0" xfId="2" applyFont="1" applyAlignment="1">
      <alignment vertical="center" wrapText="1"/>
    </xf>
    <xf numFmtId="0" fontId="21" fillId="0" borderId="1" xfId="4" applyFont="1" applyFill="1" applyBorder="1" applyAlignment="1">
      <alignment vertical="center" wrapText="1"/>
    </xf>
    <xf numFmtId="0" fontId="35" fillId="3" borderId="0" xfId="2" applyFont="1" applyFill="1">
      <alignment vertical="center"/>
    </xf>
    <xf numFmtId="3" fontId="35" fillId="15" borderId="1" xfId="5" applyFont="1" applyFill="1">
      <alignment horizontal="right" vertical="center"/>
      <protection locked="0"/>
    </xf>
    <xf numFmtId="49" fontId="35" fillId="0" borderId="1" xfId="3" quotePrefix="1" applyNumberFormat="1" applyFont="1" applyBorder="1" applyAlignment="1">
      <alignment horizontal="center" vertical="center"/>
    </xf>
    <xf numFmtId="0" fontId="35" fillId="0" borderId="1" xfId="3" applyFont="1" applyBorder="1" applyAlignment="1">
      <alignment horizontal="left" vertical="center"/>
    </xf>
    <xf numFmtId="166" fontId="35" fillId="0" borderId="1" xfId="15" applyNumberFormat="1" applyFont="1" applyFill="1" applyBorder="1" applyAlignment="1" applyProtection="1">
      <alignment horizontal="right" vertical="center"/>
      <protection locked="0"/>
    </xf>
    <xf numFmtId="166" fontId="35" fillId="11" borderId="1" xfId="15" applyNumberFormat="1" applyFont="1" applyFill="1" applyBorder="1" applyAlignment="1" applyProtection="1">
      <alignment horizontal="right" vertical="center"/>
      <protection locked="0"/>
    </xf>
    <xf numFmtId="3" fontId="35" fillId="5" borderId="1" xfId="5" applyFont="1" applyFill="1">
      <alignment horizontal="right" vertical="center"/>
      <protection locked="0"/>
    </xf>
    <xf numFmtId="171" fontId="35" fillId="11" borderId="1" xfId="5" applyNumberFormat="1" applyFont="1" applyFill="1">
      <alignment horizontal="right" vertical="center"/>
      <protection locked="0"/>
    </xf>
    <xf numFmtId="171" fontId="35" fillId="0" borderId="1" xfId="5" applyNumberFormat="1" applyFont="1" applyFill="1">
      <alignment horizontal="right" vertical="center"/>
      <protection locked="0"/>
    </xf>
    <xf numFmtId="0" fontId="23" fillId="0" borderId="1" xfId="14" applyFont="1" applyBorder="1" applyAlignment="1">
      <alignment vertical="center"/>
    </xf>
    <xf numFmtId="0" fontId="36" fillId="19" borderId="0" xfId="13" applyFont="1" applyFill="1" applyAlignment="1">
      <alignment vertical="top"/>
    </xf>
    <xf numFmtId="14" fontId="21" fillId="0" borderId="1" xfId="12" applyNumberFormat="1" applyFont="1" applyFill="1" applyBorder="1" applyAlignment="1">
      <alignment horizontal="center" vertical="center" wrapText="1"/>
    </xf>
    <xf numFmtId="0" fontId="35" fillId="0" borderId="5" xfId="0" applyFont="1" applyBorder="1" applyAlignment="1">
      <alignment vertical="center" wrapText="1"/>
    </xf>
    <xf numFmtId="0" fontId="35" fillId="0" borderId="0" xfId="0" applyFont="1" applyAlignment="1">
      <alignment horizontal="left" vertical="center" wrapText="1"/>
    </xf>
    <xf numFmtId="14" fontId="21" fillId="0" borderId="1" xfId="0" applyNumberFormat="1" applyFont="1" applyBorder="1" applyAlignment="1">
      <alignment horizontal="right" vertical="center" wrapText="1"/>
    </xf>
    <xf numFmtId="166" fontId="22" fillId="7" borderId="1" xfId="0" applyNumberFormat="1" applyFont="1" applyFill="1" applyBorder="1" applyAlignment="1">
      <alignment horizontal="center" vertical="center" wrapText="1"/>
    </xf>
    <xf numFmtId="166" fontId="22" fillId="0" borderId="14" xfId="0" applyNumberFormat="1" applyFont="1" applyBorder="1" applyAlignment="1">
      <alignment horizontal="center" vertical="center" wrapText="1"/>
    </xf>
    <xf numFmtId="166" fontId="23" fillId="0" borderId="14" xfId="0" applyNumberFormat="1" applyFont="1" applyBorder="1" applyAlignment="1">
      <alignment vertical="center" wrapText="1"/>
    </xf>
    <xf numFmtId="171" fontId="24" fillId="0" borderId="1" xfId="0" applyNumberFormat="1" applyFont="1" applyBorder="1"/>
    <xf numFmtId="171" fontId="23" fillId="11" borderId="1" xfId="0" applyNumberFormat="1" applyFont="1" applyFill="1" applyBorder="1" applyAlignment="1">
      <alignment vertical="center" wrapText="1"/>
    </xf>
    <xf numFmtId="171" fontId="23" fillId="11" borderId="1" xfId="0" applyNumberFormat="1" applyFont="1" applyFill="1" applyBorder="1" applyAlignment="1">
      <alignment horizontal="right" vertical="center" wrapText="1"/>
    </xf>
    <xf numFmtId="171" fontId="24" fillId="11" borderId="1" xfId="0" applyNumberFormat="1" applyFont="1" applyFill="1" applyBorder="1" applyAlignment="1">
      <alignment horizontal="right" vertical="center" wrapText="1"/>
    </xf>
    <xf numFmtId="171" fontId="23" fillId="11" borderId="8" xfId="0" applyNumberFormat="1" applyFont="1" applyFill="1" applyBorder="1" applyAlignment="1">
      <alignment horizontal="right" vertical="center" wrapText="1"/>
    </xf>
    <xf numFmtId="0" fontId="23" fillId="11" borderId="4" xfId="0" applyFont="1" applyFill="1" applyBorder="1" applyAlignment="1">
      <alignment horizontal="center" vertical="center" wrapText="1"/>
    </xf>
    <xf numFmtId="171" fontId="35" fillId="11" borderId="1" xfId="0" applyNumberFormat="1" applyFont="1" applyFill="1" applyBorder="1" applyAlignment="1">
      <alignment horizontal="center" vertical="center"/>
    </xf>
    <xf numFmtId="171" fontId="35" fillId="11" borderId="1" xfId="0" applyNumberFormat="1" applyFont="1" applyFill="1" applyBorder="1" applyAlignment="1">
      <alignment horizontal="justify" vertical="center"/>
    </xf>
    <xf numFmtId="171" fontId="35" fillId="11" borderId="1" xfId="0" applyNumberFormat="1" applyFont="1" applyFill="1" applyBorder="1" applyAlignment="1">
      <alignment vertical="center"/>
    </xf>
    <xf numFmtId="171" fontId="35" fillId="11" borderId="1" xfId="0" applyNumberFormat="1" applyFont="1" applyFill="1" applyBorder="1" applyAlignment="1">
      <alignment horizontal="center" vertical="center" wrapText="1"/>
    </xf>
    <xf numFmtId="171" fontId="35" fillId="11" borderId="1" xfId="0" applyNumberFormat="1" applyFont="1" applyFill="1" applyBorder="1" applyAlignment="1">
      <alignment vertical="center" wrapText="1"/>
    </xf>
    <xf numFmtId="171" fontId="21" fillId="11" borderId="1" xfId="0" applyNumberFormat="1" applyFont="1" applyFill="1" applyBorder="1" applyAlignment="1">
      <alignment horizontal="center" vertical="center"/>
    </xf>
    <xf numFmtId="171" fontId="21" fillId="11" borderId="1" xfId="0" applyNumberFormat="1" applyFont="1" applyFill="1" applyBorder="1" applyAlignment="1">
      <alignment horizontal="justify" vertical="center"/>
    </xf>
    <xf numFmtId="171" fontId="21" fillId="11" borderId="1" xfId="0" applyNumberFormat="1" applyFont="1" applyFill="1" applyBorder="1" applyAlignment="1">
      <alignment vertical="center"/>
    </xf>
    <xf numFmtId="171" fontId="21" fillId="11" borderId="1" xfId="0" applyNumberFormat="1" applyFont="1" applyFill="1" applyBorder="1" applyAlignment="1">
      <alignment vertical="center" wrapText="1"/>
    </xf>
    <xf numFmtId="171" fontId="35" fillId="11" borderId="1" xfId="0" applyNumberFormat="1" applyFont="1" applyFill="1" applyBorder="1" applyAlignment="1">
      <alignment horizontal="justify" vertical="center" wrapText="1"/>
    </xf>
    <xf numFmtId="171" fontId="21" fillId="11" borderId="1" xfId="0" applyNumberFormat="1" applyFont="1" applyFill="1" applyBorder="1" applyAlignment="1">
      <alignment horizontal="justify" vertical="center" wrapText="1"/>
    </xf>
    <xf numFmtId="166" fontId="35" fillId="11" borderId="1" xfId="0" applyNumberFormat="1" applyFont="1" applyFill="1" applyBorder="1" applyAlignment="1">
      <alignment vertical="center"/>
    </xf>
    <xf numFmtId="171" fontId="23" fillId="0" borderId="1" xfId="0" applyNumberFormat="1" applyFont="1" applyBorder="1" applyAlignment="1">
      <alignment vertical="center"/>
    </xf>
    <xf numFmtId="171" fontId="22" fillId="0" borderId="1" xfId="0" applyNumberFormat="1" applyFont="1" applyBorder="1" applyAlignment="1">
      <alignment vertical="center" wrapText="1"/>
    </xf>
    <xf numFmtId="171" fontId="39" fillId="0" borderId="1" xfId="0" applyNumberFormat="1" applyFont="1" applyBorder="1" applyAlignment="1">
      <alignment vertical="center" wrapText="1"/>
    </xf>
    <xf numFmtId="171" fontId="35" fillId="0" borderId="1" xfId="5" applyNumberFormat="1" applyFont="1" applyFill="1" applyAlignment="1">
      <alignment horizontal="right" vertical="center" wrapText="1"/>
      <protection locked="0"/>
    </xf>
    <xf numFmtId="171" fontId="35" fillId="0" borderId="1" xfId="5" quotePrefix="1" applyNumberFormat="1" applyFont="1" applyFill="1" applyAlignment="1">
      <alignment horizontal="right" vertical="center" wrapText="1"/>
      <protection locked="0"/>
    </xf>
    <xf numFmtId="171" fontId="21" fillId="0" borderId="1" xfId="5" applyNumberFormat="1" applyFont="1" applyFill="1" applyAlignment="1">
      <alignment horizontal="right" vertical="center" wrapText="1"/>
      <protection locked="0"/>
    </xf>
    <xf numFmtId="171" fontId="21" fillId="0" borderId="1" xfId="5" quotePrefix="1" applyNumberFormat="1" applyFont="1" applyFill="1" applyAlignment="1">
      <alignment horizontal="right" vertical="center" wrapText="1"/>
      <protection locked="0"/>
    </xf>
    <xf numFmtId="0" fontId="27" fillId="0" borderId="0" xfId="0" applyFont="1" applyAlignment="1">
      <alignment vertical="center"/>
    </xf>
    <xf numFmtId="0" fontId="27" fillId="0" borderId="0" xfId="6" applyFont="1" applyFill="1" applyBorder="1" applyAlignment="1">
      <alignment horizontal="center" vertical="center"/>
    </xf>
    <xf numFmtId="171" fontId="35" fillId="0" borderId="1" xfId="0" quotePrefix="1" applyNumberFormat="1" applyFont="1" applyBorder="1" applyAlignment="1">
      <alignment horizontal="right" vertical="center"/>
    </xf>
    <xf numFmtId="171" fontId="35" fillId="0" borderId="1" xfId="0" applyNumberFormat="1" applyFont="1" applyBorder="1" applyAlignment="1">
      <alignment horizontal="right" vertical="center"/>
    </xf>
    <xf numFmtId="171" fontId="23" fillId="0" borderId="1" xfId="0" quotePrefix="1" applyNumberFormat="1" applyFont="1" applyBorder="1" applyAlignment="1">
      <alignment horizontal="right" vertical="center" wrapText="1"/>
    </xf>
    <xf numFmtId="171" fontId="35" fillId="0" borderId="1" xfId="0" quotePrefix="1" applyNumberFormat="1" applyFont="1" applyBorder="1" applyAlignment="1">
      <alignment horizontal="right" vertical="center" wrapText="1"/>
    </xf>
    <xf numFmtId="171" fontId="23" fillId="0" borderId="1" xfId="0" quotePrefix="1" applyNumberFormat="1" applyFont="1" applyBorder="1" applyAlignment="1">
      <alignment horizontal="right" vertical="center"/>
    </xf>
    <xf numFmtId="171" fontId="23" fillId="0" borderId="1" xfId="0" applyNumberFormat="1" applyFont="1" applyBorder="1" applyAlignment="1">
      <alignment horizontal="right" vertical="center" wrapText="1"/>
    </xf>
    <xf numFmtId="171" fontId="35" fillId="0" borderId="1" xfId="0" applyNumberFormat="1" applyFont="1" applyBorder="1" applyAlignment="1">
      <alignment horizontal="center" vertical="center"/>
    </xf>
    <xf numFmtId="171" fontId="35" fillId="0" borderId="1" xfId="0" applyNumberFormat="1" applyFont="1" applyBorder="1" applyAlignment="1">
      <alignment vertical="center" wrapText="1"/>
    </xf>
    <xf numFmtId="171" fontId="35" fillId="0" borderId="1" xfId="0" applyNumberFormat="1" applyFont="1" applyBorder="1" applyAlignment="1">
      <alignment vertical="center"/>
    </xf>
    <xf numFmtId="171" fontId="35" fillId="8" borderId="1" xfId="0" applyNumberFormat="1" applyFont="1" applyFill="1" applyBorder="1" applyAlignment="1">
      <alignment horizontal="center" vertical="center" wrapText="1"/>
    </xf>
    <xf numFmtId="171" fontId="35" fillId="0" borderId="1" xfId="7" applyNumberFormat="1" applyFont="1" applyBorder="1" applyAlignment="1">
      <alignment vertical="center" wrapText="1"/>
    </xf>
    <xf numFmtId="171" fontId="35" fillId="5" borderId="1" xfId="0" applyNumberFormat="1" applyFont="1" applyFill="1" applyBorder="1" applyAlignment="1">
      <alignment horizontal="center" vertical="center"/>
    </xf>
    <xf numFmtId="171" fontId="35" fillId="5" borderId="1" xfId="0" quotePrefix="1" applyNumberFormat="1" applyFont="1" applyFill="1" applyBorder="1" applyAlignment="1">
      <alignment vertical="center" wrapText="1"/>
    </xf>
    <xf numFmtId="171" fontId="35" fillId="5" borderId="1" xfId="0" applyNumberFormat="1" applyFont="1" applyFill="1" applyBorder="1" applyAlignment="1">
      <alignment vertical="center" wrapText="1"/>
    </xf>
    <xf numFmtId="171" fontId="35" fillId="0" borderId="1" xfId="0" applyNumberFormat="1" applyFont="1" applyBorder="1" applyAlignment="1">
      <alignment horizontal="center" vertical="center" wrapText="1"/>
    </xf>
    <xf numFmtId="171" fontId="35" fillId="8" borderId="1" xfId="0" applyNumberFormat="1" applyFont="1" applyFill="1" applyBorder="1" applyAlignment="1">
      <alignment vertical="center" wrapText="1"/>
    </xf>
    <xf numFmtId="171" fontId="35" fillId="0" borderId="1" xfId="0" applyNumberFormat="1" applyFont="1" applyBorder="1" applyAlignment="1">
      <alignment horizontal="justify" vertical="center"/>
    </xf>
    <xf numFmtId="171" fontId="35" fillId="0" borderId="1" xfId="7" applyNumberFormat="1" applyFont="1" applyBorder="1" applyAlignment="1">
      <alignment horizontal="justify" vertical="center"/>
    </xf>
    <xf numFmtId="171" fontId="35" fillId="0" borderId="1" xfId="0" applyNumberFormat="1" applyFont="1" applyBorder="1" applyAlignment="1">
      <alignment horizontal="left" vertical="center" wrapText="1"/>
    </xf>
    <xf numFmtId="171" fontId="21" fillId="5" borderId="1" xfId="0" applyNumberFormat="1" applyFont="1" applyFill="1" applyBorder="1" applyAlignment="1">
      <alignment horizontal="justify" vertical="center"/>
    </xf>
    <xf numFmtId="171" fontId="35" fillId="0" borderId="0" xfId="0" applyNumberFormat="1" applyFont="1" applyAlignment="1">
      <alignment vertical="center" wrapText="1"/>
    </xf>
    <xf numFmtId="171" fontId="35" fillId="0" borderId="1" xfId="0" applyNumberFormat="1" applyFont="1" applyBorder="1" applyAlignment="1">
      <alignment horizontal="justify" vertical="center" wrapText="1"/>
    </xf>
    <xf numFmtId="171" fontId="35" fillId="5" borderId="1" xfId="7" applyNumberFormat="1" applyFont="1" applyFill="1" applyBorder="1" applyAlignment="1">
      <alignment horizontal="center" vertical="center"/>
    </xf>
    <xf numFmtId="171" fontId="35" fillId="5" borderId="1" xfId="7" applyNumberFormat="1" applyFont="1" applyFill="1" applyBorder="1" applyAlignment="1">
      <alignment horizontal="justify" vertical="center"/>
    </xf>
    <xf numFmtId="171" fontId="35" fillId="5" borderId="1" xfId="7" applyNumberFormat="1" applyFont="1" applyFill="1" applyBorder="1" applyAlignment="1">
      <alignment horizontal="right" vertical="center"/>
    </xf>
    <xf numFmtId="171" fontId="23" fillId="0" borderId="1" xfId="0" quotePrefix="1" applyNumberFormat="1" applyFont="1" applyBorder="1" applyAlignment="1">
      <alignment vertical="center" wrapText="1"/>
    </xf>
    <xf numFmtId="171" fontId="23" fillId="0" borderId="1" xfId="0" quotePrefix="1" applyNumberFormat="1" applyFont="1" applyBorder="1" applyAlignment="1">
      <alignment vertical="center"/>
    </xf>
    <xf numFmtId="171" fontId="23" fillId="8" borderId="1" xfId="0" applyNumberFormat="1" applyFont="1" applyFill="1" applyBorder="1" applyAlignment="1">
      <alignment vertical="center" wrapText="1"/>
    </xf>
    <xf numFmtId="166" fontId="22" fillId="0" borderId="1" xfId="0" applyNumberFormat="1" applyFont="1" applyBorder="1" applyAlignment="1">
      <alignment vertical="center"/>
    </xf>
    <xf numFmtId="171" fontId="23" fillId="5" borderId="1" xfId="0" applyNumberFormat="1" applyFont="1" applyFill="1" applyBorder="1" applyAlignment="1">
      <alignment vertical="center"/>
    </xf>
    <xf numFmtId="171" fontId="23" fillId="0" borderId="22" xfId="0" applyNumberFormat="1" applyFont="1" applyBorder="1" applyAlignment="1">
      <alignment vertical="center"/>
    </xf>
    <xf numFmtId="171" fontId="23" fillId="0" borderId="21" xfId="0" applyNumberFormat="1" applyFont="1" applyBorder="1" applyAlignment="1">
      <alignment vertical="center"/>
    </xf>
    <xf numFmtId="171" fontId="23" fillId="0" borderId="25" xfId="0" applyNumberFormat="1" applyFont="1" applyBorder="1" applyAlignment="1">
      <alignment horizontal="right" vertical="center" wrapText="1"/>
    </xf>
    <xf numFmtId="171" fontId="23" fillId="0" borderId="24" xfId="0" applyNumberFormat="1" applyFont="1" applyBorder="1" applyAlignment="1">
      <alignment horizontal="right" vertical="center" wrapText="1"/>
    </xf>
    <xf numFmtId="171" fontId="43" fillId="10" borderId="22" xfId="0" applyNumberFormat="1" applyFont="1" applyFill="1" applyBorder="1" applyAlignment="1">
      <alignment vertical="center" wrapText="1"/>
    </xf>
    <xf numFmtId="171" fontId="23" fillId="0" borderId="22" xfId="0" applyNumberFormat="1" applyFont="1" applyBorder="1" applyAlignment="1">
      <alignment vertical="center" wrapText="1"/>
    </xf>
    <xf numFmtId="171" fontId="23" fillId="0" borderId="21" xfId="0" applyNumberFormat="1" applyFont="1" applyBorder="1" applyAlignment="1">
      <alignment vertical="center" wrapText="1"/>
    </xf>
    <xf numFmtId="171" fontId="23" fillId="11" borderId="22" xfId="0" applyNumberFormat="1" applyFont="1" applyFill="1" applyBorder="1" applyAlignment="1">
      <alignment vertical="center" wrapText="1"/>
    </xf>
    <xf numFmtId="171" fontId="23" fillId="0" borderId="22" xfId="0" applyNumberFormat="1" applyFont="1" applyBorder="1" applyAlignment="1">
      <alignment horizontal="right" vertical="center" wrapText="1"/>
    </xf>
    <xf numFmtId="171" fontId="23" fillId="0" borderId="21" xfId="0" applyNumberFormat="1" applyFont="1" applyBorder="1" applyAlignment="1">
      <alignment horizontal="right" vertical="center" wrapText="1"/>
    </xf>
    <xf numFmtId="171" fontId="23" fillId="13" borderId="24" xfId="0" applyNumberFormat="1" applyFont="1" applyFill="1" applyBorder="1" applyAlignment="1">
      <alignment horizontal="center" vertical="center" wrapText="1"/>
    </xf>
    <xf numFmtId="171" fontId="23" fillId="10" borderId="22" xfId="0" applyNumberFormat="1" applyFont="1" applyFill="1" applyBorder="1" applyAlignment="1">
      <alignment vertical="center"/>
    </xf>
    <xf numFmtId="171" fontId="23" fillId="10" borderId="22" xfId="0" applyNumberFormat="1" applyFont="1" applyFill="1" applyBorder="1" applyAlignment="1">
      <alignment horizontal="right" vertical="center"/>
    </xf>
    <xf numFmtId="171" fontId="23" fillId="10" borderId="21" xfId="0" applyNumberFormat="1" applyFont="1" applyFill="1" applyBorder="1" applyAlignment="1">
      <alignment horizontal="right" vertical="center"/>
    </xf>
    <xf numFmtId="171" fontId="23" fillId="10" borderId="25" xfId="0" applyNumberFormat="1" applyFont="1" applyFill="1" applyBorder="1" applyAlignment="1">
      <alignment horizontal="right" vertical="center"/>
    </xf>
    <xf numFmtId="171" fontId="24" fillId="0" borderId="24" xfId="0" applyNumberFormat="1" applyFont="1" applyBorder="1" applyAlignment="1">
      <alignment horizontal="right" vertical="center"/>
    </xf>
    <xf numFmtId="171" fontId="23" fillId="10" borderId="22" xfId="0" applyNumberFormat="1" applyFont="1" applyFill="1" applyBorder="1" applyAlignment="1">
      <alignment horizontal="right" vertical="center" wrapText="1"/>
    </xf>
    <xf numFmtId="171" fontId="23" fillId="10" borderId="21" xfId="0" applyNumberFormat="1" applyFont="1" applyFill="1" applyBorder="1" applyAlignment="1">
      <alignment horizontal="right" vertical="center" wrapText="1"/>
    </xf>
    <xf numFmtId="171" fontId="23" fillId="11" borderId="24" xfId="0" applyNumberFormat="1" applyFont="1" applyFill="1" applyBorder="1" applyAlignment="1">
      <alignment horizontal="right" vertical="center" wrapText="1"/>
    </xf>
    <xf numFmtId="171" fontId="35" fillId="11" borderId="22" xfId="0" applyNumberFormat="1" applyFont="1" applyFill="1" applyBorder="1" applyAlignment="1">
      <alignment horizontal="right" vertical="center" wrapText="1"/>
    </xf>
    <xf numFmtId="171" fontId="35" fillId="11" borderId="21" xfId="0" applyNumberFormat="1" applyFont="1" applyFill="1" applyBorder="1" applyAlignment="1">
      <alignment horizontal="right" vertical="center" wrapText="1"/>
    </xf>
    <xf numFmtId="166" fontId="23" fillId="0" borderId="20" xfId="15" applyNumberFormat="1" applyFont="1" applyBorder="1" applyAlignment="1">
      <alignment horizontal="right" vertical="center"/>
    </xf>
    <xf numFmtId="171" fontId="23" fillId="0" borderId="1" xfId="0" applyNumberFormat="1" applyFont="1" applyBorder="1" applyAlignment="1">
      <alignment vertical="center" wrapText="1"/>
    </xf>
    <xf numFmtId="0" fontId="23" fillId="0" borderId="5" xfId="0" applyFont="1" applyBorder="1" applyAlignment="1">
      <alignment horizontal="center" vertical="center"/>
    </xf>
    <xf numFmtId="170" fontId="23" fillId="0" borderId="41" xfId="16" applyNumberFormat="1" applyFont="1" applyBorder="1" applyAlignment="1">
      <alignment vertical="center"/>
    </xf>
    <xf numFmtId="170" fontId="24" fillId="0" borderId="41" xfId="16" applyNumberFormat="1" applyFont="1" applyBorder="1" applyAlignment="1">
      <alignment vertical="center"/>
    </xf>
    <xf numFmtId="0" fontId="58" fillId="0" borderId="0" xfId="0" applyFont="1" applyAlignment="1">
      <alignment horizontal="center" vertical="center"/>
    </xf>
    <xf numFmtId="164" fontId="24" fillId="10" borderId="1" xfId="0" applyNumberFormat="1" applyFont="1" applyFill="1" applyBorder="1" applyAlignment="1">
      <alignment vertical="center" wrapText="1"/>
    </xf>
    <xf numFmtId="171" fontId="22" fillId="0" borderId="8" xfId="0" applyNumberFormat="1" applyFont="1" applyBorder="1" applyAlignment="1">
      <alignment wrapText="1"/>
    </xf>
    <xf numFmtId="171" fontId="23" fillId="0" borderId="8" xfId="0" applyNumberFormat="1" applyFont="1" applyBorder="1" applyAlignment="1">
      <alignment wrapText="1"/>
    </xf>
    <xf numFmtId="171" fontId="23" fillId="0" borderId="1" xfId="0" applyNumberFormat="1" applyFont="1" applyBorder="1" applyAlignment="1">
      <alignment wrapText="1"/>
    </xf>
    <xf numFmtId="171" fontId="35" fillId="0" borderId="6" xfId="0" applyNumberFormat="1" applyFont="1" applyBorder="1" applyAlignment="1">
      <alignment wrapText="1"/>
    </xf>
    <xf numFmtId="171" fontId="22" fillId="0" borderId="6" xfId="0" applyNumberFormat="1" applyFont="1" applyBorder="1" applyAlignment="1">
      <alignment wrapText="1"/>
    </xf>
    <xf numFmtId="171" fontId="39" fillId="0" borderId="6" xfId="0" applyNumberFormat="1" applyFont="1" applyBorder="1" applyAlignment="1">
      <alignment wrapText="1"/>
    </xf>
    <xf numFmtId="171" fontId="24" fillId="0" borderId="8" xfId="0" applyNumberFormat="1" applyFont="1" applyBorder="1" applyAlignment="1">
      <alignment wrapText="1"/>
    </xf>
    <xf numFmtId="171" fontId="24" fillId="0" borderId="1" xfId="0" applyNumberFormat="1" applyFont="1" applyBorder="1" applyAlignment="1">
      <alignment wrapText="1"/>
    </xf>
    <xf numFmtId="166" fontId="23" fillId="0" borderId="1" xfId="15" applyNumberFormat="1" applyFont="1" applyBorder="1" applyAlignment="1">
      <alignment wrapText="1"/>
    </xf>
    <xf numFmtId="166" fontId="24" fillId="0" borderId="1" xfId="15" applyNumberFormat="1" applyFont="1" applyBorder="1" applyAlignment="1">
      <alignment wrapText="1"/>
    </xf>
    <xf numFmtId="171" fontId="23" fillId="6" borderId="8" xfId="0" applyNumberFormat="1" applyFont="1" applyFill="1" applyBorder="1" applyAlignment="1">
      <alignment wrapText="1"/>
    </xf>
    <xf numFmtId="171" fontId="23" fillId="6" borderId="1" xfId="0" applyNumberFormat="1" applyFont="1" applyFill="1" applyBorder="1" applyAlignment="1">
      <alignment wrapText="1"/>
    </xf>
    <xf numFmtId="171" fontId="21" fillId="0" borderId="8" xfId="0" applyNumberFormat="1" applyFont="1" applyBorder="1" applyAlignment="1">
      <alignment wrapText="1"/>
    </xf>
    <xf numFmtId="171" fontId="35" fillId="8" borderId="1" xfId="0" applyNumberFormat="1" applyFont="1" applyFill="1" applyBorder="1" applyAlignment="1">
      <alignment horizontal="right" vertical="center" wrapText="1" indent="1"/>
    </xf>
    <xf numFmtId="171" fontId="23" fillId="0" borderId="1" xfId="0" applyNumberFormat="1" applyFont="1" applyBorder="1" applyAlignment="1">
      <alignment horizontal="right" vertical="center" wrapText="1" indent="1"/>
    </xf>
    <xf numFmtId="171" fontId="35" fillId="0" borderId="1" xfId="0" applyNumberFormat="1" applyFont="1" applyBorder="1" applyAlignment="1">
      <alignment horizontal="right" vertical="center" wrapText="1" indent="1"/>
    </xf>
    <xf numFmtId="171" fontId="24" fillId="0" borderId="1" xfId="0" applyNumberFormat="1" applyFont="1" applyBorder="1" applyAlignment="1">
      <alignment horizontal="right" vertical="center"/>
    </xf>
    <xf numFmtId="0" fontId="35" fillId="0" borderId="0" xfId="0" applyFont="1" applyAlignment="1">
      <alignment horizontal="center"/>
    </xf>
    <xf numFmtId="0" fontId="22" fillId="11" borderId="1" xfId="0" applyFont="1" applyFill="1" applyBorder="1" applyAlignment="1">
      <alignment horizontal="left" vertical="center" indent="1"/>
    </xf>
    <xf numFmtId="0" fontId="39" fillId="11" borderId="8" xfId="0" applyFont="1" applyFill="1" applyBorder="1" applyAlignment="1">
      <alignment horizontal="left" vertical="center" wrapText="1" indent="1"/>
    </xf>
    <xf numFmtId="0" fontId="22" fillId="11" borderId="6" xfId="0" applyFont="1" applyFill="1" applyBorder="1" applyAlignment="1">
      <alignment horizontal="left" vertical="center" wrapText="1" indent="1"/>
    </xf>
    <xf numFmtId="0" fontId="22" fillId="11" borderId="1" xfId="0" applyFont="1" applyFill="1" applyBorder="1" applyAlignment="1">
      <alignment horizontal="left" vertical="center" wrapText="1" indent="1"/>
    </xf>
    <xf numFmtId="165" fontId="22" fillId="11" borderId="6" xfId="0" applyNumberFormat="1" applyFont="1" applyFill="1" applyBorder="1" applyAlignment="1">
      <alignment vertical="center" wrapText="1"/>
    </xf>
    <xf numFmtId="165" fontId="22" fillId="11" borderId="6" xfId="0" applyNumberFormat="1" applyFont="1" applyFill="1" applyBorder="1" applyAlignment="1">
      <alignment vertical="center"/>
    </xf>
    <xf numFmtId="0" fontId="22" fillId="11" borderId="1" xfId="0" applyFont="1" applyFill="1" applyBorder="1" applyAlignment="1">
      <alignment vertical="center" wrapText="1"/>
    </xf>
    <xf numFmtId="0" fontId="23" fillId="7" borderId="1" xfId="0" applyFont="1" applyFill="1" applyBorder="1" applyAlignment="1">
      <alignment horizontal="left"/>
    </xf>
    <xf numFmtId="172" fontId="23" fillId="0" borderId="1" xfId="0" applyNumberFormat="1" applyFont="1" applyBorder="1" applyAlignment="1">
      <alignment vertical="center" wrapText="1"/>
    </xf>
    <xf numFmtId="172" fontId="24" fillId="0" borderId="1" xfId="0" applyNumberFormat="1" applyFont="1" applyBorder="1" applyAlignment="1">
      <alignment vertical="center" wrapText="1"/>
    </xf>
    <xf numFmtId="172" fontId="23" fillId="10" borderId="1" xfId="0" applyNumberFormat="1" applyFont="1" applyFill="1" applyBorder="1" applyAlignment="1">
      <alignment vertical="center" wrapText="1"/>
    </xf>
    <xf numFmtId="0" fontId="23" fillId="0" borderId="1" xfId="8" applyFont="1" applyBorder="1" applyAlignment="1">
      <alignment horizontal="center" vertical="center" wrapText="1"/>
    </xf>
    <xf numFmtId="14" fontId="23" fillId="0" borderId="1" xfId="8" applyNumberFormat="1" applyFont="1" applyBorder="1" applyAlignment="1">
      <alignment horizontal="center" vertical="center" wrapText="1"/>
    </xf>
    <xf numFmtId="0" fontId="23" fillId="0" borderId="1" xfId="8" applyFont="1" applyBorder="1" applyAlignment="1">
      <alignment horizontal="center" vertical="center"/>
    </xf>
    <xf numFmtId="0" fontId="35" fillId="0" borderId="1" xfId="8" applyFont="1" applyBorder="1" applyAlignment="1">
      <alignment horizontal="justify" vertical="center" wrapText="1"/>
    </xf>
    <xf numFmtId="0" fontId="24" fillId="9" borderId="4" xfId="8" applyFont="1" applyFill="1" applyBorder="1" applyAlignment="1">
      <alignment vertical="center"/>
    </xf>
    <xf numFmtId="0" fontId="22" fillId="0" borderId="1" xfId="8" applyFont="1" applyBorder="1" applyAlignment="1">
      <alignment horizontal="justify" vertical="center" wrapText="1"/>
    </xf>
    <xf numFmtId="0" fontId="43" fillId="10" borderId="7" xfId="8" applyFont="1" applyFill="1" applyBorder="1" applyAlignment="1">
      <alignment horizontal="justify" vertical="center" wrapText="1"/>
    </xf>
    <xf numFmtId="0" fontId="43" fillId="10" borderId="3" xfId="8" applyFont="1" applyFill="1" applyBorder="1" applyAlignment="1">
      <alignment horizontal="justify" vertical="center" wrapText="1"/>
    </xf>
    <xf numFmtId="0" fontId="43" fillId="10" borderId="8" xfId="8" applyFont="1" applyFill="1" applyBorder="1" applyAlignment="1">
      <alignment horizontal="justify" vertical="center" wrapText="1"/>
    </xf>
    <xf numFmtId="14" fontId="23" fillId="0" borderId="16" xfId="8" applyNumberFormat="1" applyFont="1" applyBorder="1" applyAlignment="1">
      <alignment horizontal="center" vertical="center" wrapText="1"/>
    </xf>
    <xf numFmtId="0" fontId="23" fillId="0" borderId="16" xfId="8" applyFont="1" applyBorder="1" applyAlignment="1">
      <alignment horizontal="center" vertical="center" wrapText="1"/>
    </xf>
    <xf numFmtId="171" fontId="23" fillId="0" borderId="1" xfId="8" applyNumberFormat="1" applyFont="1" applyBorder="1" applyAlignment="1">
      <alignment horizontal="center" vertical="center"/>
    </xf>
    <xf numFmtId="171" fontId="35" fillId="0" borderId="1" xfId="8" applyNumberFormat="1" applyFont="1" applyBorder="1" applyAlignment="1">
      <alignment horizontal="right" vertical="center" wrapText="1"/>
    </xf>
    <xf numFmtId="171" fontId="23" fillId="0" borderId="1" xfId="8" applyNumberFormat="1" applyFont="1" applyBorder="1" applyAlignment="1">
      <alignment horizontal="right" vertical="center" wrapText="1"/>
    </xf>
    <xf numFmtId="171" fontId="35" fillId="0" borderId="1" xfId="8" applyNumberFormat="1" applyFont="1" applyBorder="1" applyAlignment="1">
      <alignment horizontal="left" vertical="center" wrapText="1"/>
    </xf>
    <xf numFmtId="0" fontId="23" fillId="0" borderId="1" xfId="8" applyFont="1" applyBorder="1" applyAlignment="1">
      <alignment horizontal="left" vertical="center" indent="1"/>
    </xf>
    <xf numFmtId="0" fontId="24" fillId="0" borderId="1" xfId="8" applyFont="1" applyBorder="1" applyAlignment="1">
      <alignment horizontal="left" vertical="center" indent="1"/>
    </xf>
    <xf numFmtId="0" fontId="39" fillId="0" borderId="1" xfId="8" applyFont="1" applyBorder="1" applyAlignment="1">
      <alignment horizontal="justify" vertical="center" wrapText="1"/>
    </xf>
    <xf numFmtId="171" fontId="23" fillId="10" borderId="1" xfId="8" applyNumberFormat="1" applyFont="1" applyFill="1" applyBorder="1" applyAlignment="1">
      <alignment horizontal="right" vertical="center" wrapText="1"/>
    </xf>
    <xf numFmtId="0" fontId="21" fillId="0" borderId="1" xfId="8" applyFont="1" applyBorder="1" applyAlignment="1">
      <alignment horizontal="left" vertical="center" indent="1"/>
    </xf>
    <xf numFmtId="0" fontId="21" fillId="0" borderId="1" xfId="8" applyFont="1" applyBorder="1" applyAlignment="1">
      <alignment horizontal="justify" vertical="center" wrapText="1"/>
    </xf>
    <xf numFmtId="0" fontId="23" fillId="0" borderId="0" xfId="8" applyFont="1" applyAlignment="1">
      <alignment vertical="center" wrapText="1"/>
    </xf>
    <xf numFmtId="0" fontId="24" fillId="0" borderId="0" xfId="8" applyFont="1" applyAlignment="1">
      <alignment vertical="center" wrapText="1"/>
    </xf>
    <xf numFmtId="0" fontId="23" fillId="0" borderId="0" xfId="8" applyFont="1"/>
    <xf numFmtId="0" fontId="50" fillId="0" borderId="1" xfId="8" applyFont="1" applyBorder="1" applyAlignment="1">
      <alignment horizontal="justify" vertical="center" wrapText="1"/>
    </xf>
    <xf numFmtId="0" fontId="44" fillId="10" borderId="1" xfId="8" applyFont="1" applyFill="1" applyBorder="1" applyAlignment="1">
      <alignment horizontal="justify" vertical="center" wrapText="1"/>
    </xf>
    <xf numFmtId="41" fontId="23" fillId="0" borderId="1" xfId="8" applyNumberFormat="1" applyFont="1" applyBorder="1" applyAlignment="1">
      <alignment horizontal="justify" vertical="center" wrapText="1"/>
    </xf>
    <xf numFmtId="41" fontId="35" fillId="0" borderId="1" xfId="8" applyNumberFormat="1" applyFont="1" applyBorder="1" applyAlignment="1">
      <alignment horizontal="justify" vertical="center" wrapText="1"/>
    </xf>
    <xf numFmtId="0" fontId="23" fillId="11" borderId="0" xfId="0" applyFont="1" applyFill="1" applyAlignment="1">
      <alignment horizontal="left" vertical="center"/>
    </xf>
    <xf numFmtId="0" fontId="23" fillId="14" borderId="7" xfId="0" applyFont="1" applyFill="1" applyBorder="1" applyAlignment="1">
      <alignment vertical="center" wrapText="1"/>
    </xf>
    <xf numFmtId="0" fontId="23" fillId="14" borderId="3" xfId="0" applyFont="1" applyFill="1" applyBorder="1" applyAlignment="1">
      <alignment vertical="center" wrapText="1"/>
    </xf>
    <xf numFmtId="0" fontId="23" fillId="14" borderId="8" xfId="0" applyFont="1" applyFill="1" applyBorder="1" applyAlignment="1">
      <alignment vertical="center" wrapText="1"/>
    </xf>
    <xf numFmtId="0" fontId="23" fillId="14" borderId="9" xfId="0" applyFont="1" applyFill="1" applyBorder="1" applyAlignment="1">
      <alignment vertical="center" wrapText="1"/>
    </xf>
    <xf numFmtId="0" fontId="23" fillId="14" borderId="10" xfId="0" applyFont="1" applyFill="1" applyBorder="1" applyAlignment="1">
      <alignment vertical="center" wrapText="1"/>
    </xf>
    <xf numFmtId="0" fontId="23" fillId="14" borderId="11" xfId="0" applyFont="1" applyFill="1" applyBorder="1" applyAlignment="1">
      <alignment vertical="center" wrapText="1"/>
    </xf>
    <xf numFmtId="0" fontId="35" fillId="0" borderId="13" xfId="0" applyFont="1" applyBorder="1" applyAlignment="1">
      <alignment vertical="center"/>
    </xf>
    <xf numFmtId="0" fontId="35" fillId="0" borderId="1" xfId="0" applyFont="1" applyBorder="1"/>
    <xf numFmtId="0" fontId="35" fillId="0" borderId="1" xfId="9" applyFont="1" applyBorder="1" applyAlignment="1">
      <alignment horizontal="center" vertical="center" wrapText="1"/>
    </xf>
    <xf numFmtId="0" fontId="35" fillId="0" borderId="1" xfId="9" applyFont="1" applyBorder="1" applyAlignment="1">
      <alignment horizontal="left" vertical="center" wrapText="1"/>
    </xf>
    <xf numFmtId="0" fontId="35" fillId="0" borderId="1" xfId="9" applyFont="1" applyBorder="1" applyAlignment="1">
      <alignment vertical="center" wrapText="1"/>
    </xf>
    <xf numFmtId="0" fontId="35" fillId="0" borderId="1" xfId="9" quotePrefix="1" applyFont="1" applyBorder="1" applyAlignment="1">
      <alignment horizontal="center" vertical="center" wrapText="1"/>
    </xf>
    <xf numFmtId="171" fontId="35" fillId="0" borderId="1" xfId="9" applyNumberFormat="1" applyFont="1" applyBorder="1" applyAlignment="1">
      <alignment horizontal="center" vertical="center" wrapText="1"/>
    </xf>
    <xf numFmtId="171" fontId="35" fillId="5" borderId="1" xfId="9" applyNumberFormat="1" applyFont="1" applyFill="1" applyBorder="1" applyAlignment="1">
      <alignment horizontal="center" vertical="center" wrapText="1"/>
    </xf>
    <xf numFmtId="171" fontId="62" fillId="0" borderId="1" xfId="9" applyNumberFormat="1" applyFont="1" applyBorder="1"/>
    <xf numFmtId="171" fontId="35" fillId="0" borderId="1" xfId="9" applyNumberFormat="1" applyFont="1" applyBorder="1"/>
    <xf numFmtId="0" fontId="35" fillId="0" borderId="17" xfId="0" applyFont="1" applyBorder="1" applyAlignment="1">
      <alignment horizontal="center" vertical="center"/>
    </xf>
    <xf numFmtId="0" fontId="35" fillId="0" borderId="17" xfId="0" applyFont="1" applyBorder="1" applyAlignment="1">
      <alignment horizontal="left" vertical="center"/>
    </xf>
    <xf numFmtId="0" fontId="35" fillId="0" borderId="1" xfId="0" applyFont="1" applyBorder="1" applyAlignment="1">
      <alignment horizontal="left" indent="2"/>
    </xf>
    <xf numFmtId="0" fontId="35" fillId="5" borderId="1" xfId="0" applyFont="1" applyFill="1" applyBorder="1"/>
    <xf numFmtId="0" fontId="35" fillId="0" borderId="1" xfId="0" applyFont="1" applyBorder="1" applyAlignment="1">
      <alignment horizontal="left" wrapText="1" indent="2"/>
    </xf>
    <xf numFmtId="0" fontId="35" fillId="0" borderId="1" xfId="0" applyFont="1" applyBorder="1" applyAlignment="1">
      <alignment horizontal="left" indent="4"/>
    </xf>
    <xf numFmtId="0" fontId="35" fillId="0" borderId="13" xfId="0" applyFont="1" applyBorder="1"/>
    <xf numFmtId="0" fontId="35" fillId="0" borderId="6" xfId="0" applyFont="1" applyBorder="1"/>
    <xf numFmtId="0" fontId="21" fillId="0" borderId="13" xfId="0" applyFont="1" applyBorder="1"/>
    <xf numFmtId="0" fontId="21" fillId="0" borderId="6" xfId="0" applyFont="1" applyBorder="1"/>
    <xf numFmtId="164" fontId="35" fillId="0" borderId="1" xfId="0" applyNumberFormat="1" applyFont="1" applyBorder="1"/>
    <xf numFmtId="0" fontId="35" fillId="0" borderId="0" xfId="0" applyFont="1" applyAlignment="1">
      <alignment horizontal="left" vertical="center"/>
    </xf>
    <xf numFmtId="0" fontId="21" fillId="0" borderId="0" xfId="10" applyFont="1" applyAlignment="1">
      <alignment horizontal="left" vertical="center"/>
    </xf>
    <xf numFmtId="0" fontId="35" fillId="5" borderId="1" xfId="11" applyFont="1" applyFill="1" applyBorder="1" applyAlignment="1">
      <alignment horizontal="center" vertical="center" wrapText="1"/>
    </xf>
    <xf numFmtId="0" fontId="35" fillId="11" borderId="1" xfId="0" applyFont="1" applyFill="1" applyBorder="1" applyAlignment="1">
      <alignment horizontal="left" indent="1"/>
    </xf>
    <xf numFmtId="49" fontId="35" fillId="5" borderId="1" xfId="10" applyNumberFormat="1" applyFont="1" applyFill="1" applyBorder="1" applyAlignment="1">
      <alignment horizontal="center" vertical="center" wrapText="1"/>
    </xf>
    <xf numFmtId="49" fontId="48" fillId="5" borderId="1" xfId="10" applyNumberFormat="1" applyFont="1" applyFill="1" applyBorder="1" applyAlignment="1">
      <alignment horizontal="center" vertical="center" wrapText="1"/>
    </xf>
    <xf numFmtId="0" fontId="35" fillId="6" borderId="1" xfId="10" applyFont="1" applyFill="1" applyBorder="1" applyAlignment="1">
      <alignment wrapText="1"/>
    </xf>
    <xf numFmtId="0" fontId="21" fillId="0" borderId="1" xfId="10" applyFont="1" applyBorder="1" applyAlignment="1">
      <alignment horizontal="center" wrapText="1"/>
    </xf>
    <xf numFmtId="0" fontId="35" fillId="0" borderId="1" xfId="10" applyFont="1" applyBorder="1" applyAlignment="1">
      <alignment wrapText="1"/>
    </xf>
    <xf numFmtId="0" fontId="21" fillId="6" borderId="1" xfId="10" applyFont="1" applyFill="1" applyBorder="1" applyAlignment="1">
      <alignment horizontal="center" wrapText="1"/>
    </xf>
    <xf numFmtId="164" fontId="35" fillId="11" borderId="1" xfId="10" applyNumberFormat="1" applyFont="1" applyFill="1" applyBorder="1" applyAlignment="1">
      <alignment wrapText="1"/>
    </xf>
    <xf numFmtId="0" fontId="35" fillId="11" borderId="1" xfId="10" applyFont="1" applyFill="1" applyBorder="1" applyAlignment="1">
      <alignment wrapText="1"/>
    </xf>
    <xf numFmtId="164" fontId="35" fillId="0" borderId="1" xfId="10" applyNumberFormat="1" applyFont="1" applyBorder="1" applyAlignment="1">
      <alignment wrapText="1"/>
    </xf>
    <xf numFmtId="0" fontId="21" fillId="0" borderId="1" xfId="3" quotePrefix="1" applyFont="1" applyBorder="1" applyAlignment="1">
      <alignment horizontal="center" vertical="center"/>
    </xf>
    <xf numFmtId="167" fontId="35" fillId="0" borderId="1" xfId="5" applyNumberFormat="1" applyFont="1" applyFill="1">
      <alignment horizontal="right" vertical="center"/>
      <protection locked="0"/>
    </xf>
    <xf numFmtId="167" fontId="35" fillId="7" borderId="1" xfId="5" applyNumberFormat="1" applyFont="1" applyFill="1">
      <alignment horizontal="right" vertical="center"/>
      <protection locked="0"/>
    </xf>
    <xf numFmtId="0" fontId="58" fillId="0" borderId="0" xfId="2" applyFont="1">
      <alignment vertical="center"/>
    </xf>
    <xf numFmtId="0" fontId="57" fillId="0" borderId="0" xfId="4" applyFont="1" applyFill="1" applyBorder="1" applyAlignment="1">
      <alignment horizontal="left" vertical="center"/>
    </xf>
    <xf numFmtId="0" fontId="57" fillId="0" borderId="0" xfId="4" applyFont="1" applyFill="1" applyBorder="1" applyAlignment="1">
      <alignment vertical="center"/>
    </xf>
    <xf numFmtId="0" fontId="57" fillId="11" borderId="13" xfId="3" applyFont="1" applyFill="1" applyBorder="1" applyAlignment="1">
      <alignment horizontal="center" vertical="center" wrapText="1"/>
    </xf>
    <xf numFmtId="0" fontId="57" fillId="0" borderId="1" xfId="12" applyFont="1" applyFill="1" applyBorder="1" applyAlignment="1">
      <alignment horizontal="center" vertical="center" wrapText="1"/>
    </xf>
    <xf numFmtId="0" fontId="57" fillId="11" borderId="6" xfId="3" applyFont="1" applyFill="1" applyBorder="1" applyAlignment="1">
      <alignment horizontal="center" vertical="center" wrapText="1"/>
    </xf>
    <xf numFmtId="0" fontId="58" fillId="0" borderId="1" xfId="3" quotePrefix="1" applyFont="1" applyBorder="1" applyAlignment="1">
      <alignment horizontal="right" vertical="center"/>
    </xf>
    <xf numFmtId="0" fontId="57" fillId="0" borderId="1" xfId="3" quotePrefix="1" applyFont="1" applyBorder="1" applyAlignment="1">
      <alignment horizontal="center" vertical="center"/>
    </xf>
    <xf numFmtId="0" fontId="57" fillId="0" borderId="16" xfId="3" applyFont="1" applyBorder="1" applyAlignment="1">
      <alignment horizontal="left" vertical="center" wrapText="1" indent="1"/>
    </xf>
    <xf numFmtId="167" fontId="58" fillId="7" borderId="1" xfId="5" applyNumberFormat="1" applyFont="1" applyFill="1">
      <alignment horizontal="right" vertical="center"/>
      <protection locked="0"/>
    </xf>
    <xf numFmtId="167" fontId="58" fillId="7" borderId="8" xfId="5" applyNumberFormat="1" applyFont="1" applyFill="1" applyBorder="1">
      <alignment horizontal="right" vertical="center"/>
      <protection locked="0"/>
    </xf>
    <xf numFmtId="0" fontId="58" fillId="0" borderId="1" xfId="3" quotePrefix="1" applyFont="1" applyBorder="1" applyAlignment="1">
      <alignment horizontal="center" vertical="center"/>
    </xf>
    <xf numFmtId="0" fontId="58" fillId="0" borderId="8" xfId="3" applyFont="1" applyBorder="1" applyAlignment="1">
      <alignment horizontal="left" vertical="center" wrapText="1" indent="2"/>
    </xf>
    <xf numFmtId="0" fontId="58" fillId="0" borderId="11" xfId="3" applyFont="1" applyBorder="1" applyAlignment="1">
      <alignment horizontal="left" vertical="center" wrapText="1" indent="3"/>
    </xf>
    <xf numFmtId="167" fontId="63" fillId="7" borderId="1" xfId="5" applyNumberFormat="1" applyFont="1" applyFill="1">
      <alignment horizontal="right" vertical="center"/>
      <protection locked="0"/>
    </xf>
    <xf numFmtId="167" fontId="63" fillId="7" borderId="8" xfId="5" applyNumberFormat="1" applyFont="1" applyFill="1" applyBorder="1">
      <alignment horizontal="right" vertical="center"/>
      <protection locked="0"/>
    </xf>
    <xf numFmtId="0" fontId="35" fillId="0" borderId="0" xfId="3" quotePrefix="1" applyFont="1" applyAlignment="1">
      <alignment horizontal="right" vertical="center"/>
    </xf>
    <xf numFmtId="3" fontId="35" fillId="0" borderId="0" xfId="5" applyFont="1" applyFill="1" applyBorder="1" applyAlignment="1">
      <alignment horizontal="center" vertical="center"/>
      <protection locked="0"/>
    </xf>
    <xf numFmtId="0" fontId="21" fillId="0" borderId="0" xfId="4" applyFont="1" applyFill="1" applyBorder="1" applyAlignment="1">
      <alignment horizontal="left" vertical="center" indent="1"/>
    </xf>
    <xf numFmtId="0" fontId="35" fillId="0" borderId="8" xfId="0" applyFont="1" applyBorder="1" applyAlignment="1">
      <alignment horizontal="center" vertical="center" wrapText="1"/>
    </xf>
    <xf numFmtId="0" fontId="35" fillId="0" borderId="13" xfId="2" applyFont="1" applyBorder="1">
      <alignment vertical="center"/>
    </xf>
    <xf numFmtId="0" fontId="21" fillId="0" borderId="9" xfId="3" applyFont="1" applyBorder="1" applyAlignment="1">
      <alignment horizontal="left" vertical="center" wrapText="1" indent="1"/>
    </xf>
    <xf numFmtId="0" fontId="35" fillId="0" borderId="3" xfId="3" applyFont="1" applyBorder="1" applyAlignment="1">
      <alignment horizontal="left" vertical="center" wrapText="1" indent="2"/>
    </xf>
    <xf numFmtId="0" fontId="35" fillId="0" borderId="10" xfId="3" applyFont="1" applyBorder="1" applyAlignment="1">
      <alignment horizontal="left" vertical="center" wrapText="1" indent="3"/>
    </xf>
    <xf numFmtId="0" fontId="21" fillId="0" borderId="1" xfId="3" applyFont="1" applyBorder="1" applyAlignment="1">
      <alignment horizontal="left" vertical="center" wrapText="1" indent="1"/>
    </xf>
    <xf numFmtId="0" fontId="21" fillId="0" borderId="1" xfId="12" applyFont="1" applyFill="1" applyBorder="1" applyAlignment="1">
      <alignment vertical="center" wrapText="1"/>
    </xf>
    <xf numFmtId="0" fontId="21" fillId="0" borderId="0" xfId="12" applyFont="1" applyFill="1" applyBorder="1" applyAlignment="1">
      <alignment horizontal="center" vertical="center" wrapText="1"/>
    </xf>
    <xf numFmtId="0" fontId="35" fillId="0" borderId="10" xfId="3" quotePrefix="1" applyFont="1" applyBorder="1" applyAlignment="1">
      <alignment horizontal="center" vertical="center"/>
    </xf>
    <xf numFmtId="0" fontId="64" fillId="0" borderId="0" xfId="2" applyFont="1" applyAlignment="1">
      <alignment vertical="top"/>
    </xf>
    <xf numFmtId="0" fontId="23" fillId="0" borderId="0" xfId="0" applyFont="1" applyAlignment="1">
      <alignment vertical="top"/>
    </xf>
    <xf numFmtId="0" fontId="35" fillId="0" borderId="1" xfId="2" applyFont="1" applyBorder="1" applyAlignment="1">
      <alignment horizontal="center" vertical="center"/>
    </xf>
    <xf numFmtId="0" fontId="35" fillId="0" borderId="7" xfId="2" applyFont="1" applyBorder="1" applyAlignment="1">
      <alignment horizontal="left" vertical="center" wrapText="1"/>
    </xf>
    <xf numFmtId="0" fontId="35" fillId="0" borderId="0" xfId="0" applyFont="1" applyAlignment="1">
      <alignment vertical="top"/>
    </xf>
    <xf numFmtId="0" fontId="65" fillId="0" borderId="0" xfId="2" applyFont="1" applyAlignment="1">
      <alignment vertical="top"/>
    </xf>
    <xf numFmtId="0" fontId="65" fillId="0" borderId="0" xfId="0" applyFont="1" applyAlignment="1">
      <alignment vertical="top"/>
    </xf>
    <xf numFmtId="0" fontId="35" fillId="0" borderId="0" xfId="2" applyFont="1" applyAlignment="1">
      <alignment vertical="top"/>
    </xf>
    <xf numFmtId="0" fontId="23" fillId="0" borderId="7" xfId="0" applyFont="1" applyBorder="1" applyAlignment="1">
      <alignment vertical="center"/>
    </xf>
    <xf numFmtId="0" fontId="66" fillId="0" borderId="0" xfId="0" applyFont="1" applyAlignment="1">
      <alignment horizontal="left"/>
    </xf>
    <xf numFmtId="0" fontId="35" fillId="0" borderId="1" xfId="0" applyFont="1" applyBorder="1" applyAlignment="1">
      <alignment horizontal="left" vertical="center" wrapText="1" indent="2"/>
    </xf>
    <xf numFmtId="0" fontId="23" fillId="0" borderId="1" xfId="0" applyFont="1" applyBorder="1" applyAlignment="1">
      <alignment horizontal="left" vertical="center" wrapText="1" indent="3"/>
    </xf>
    <xf numFmtId="0" fontId="23" fillId="0" borderId="1" xfId="0" applyFont="1" applyBorder="1" applyAlignment="1">
      <alignment horizontal="left" vertical="center" wrapText="1" indent="4"/>
    </xf>
    <xf numFmtId="164" fontId="31" fillId="0" borderId="1" xfId="0" applyNumberFormat="1" applyFont="1" applyBorder="1" applyAlignment="1">
      <alignment vertical="center" wrapText="1"/>
    </xf>
    <xf numFmtId="164" fontId="8" fillId="0" borderId="1" xfId="0" applyNumberFormat="1" applyFont="1" applyBorder="1" applyAlignment="1">
      <alignment vertical="center" wrapText="1"/>
    </xf>
    <xf numFmtId="0" fontId="10" fillId="11" borderId="0" xfId="0" applyFont="1" applyFill="1"/>
    <xf numFmtId="0" fontId="10" fillId="11" borderId="1" xfId="0" applyFont="1" applyFill="1" applyBorder="1" applyAlignment="1">
      <alignment horizontal="center"/>
    </xf>
    <xf numFmtId="0" fontId="68" fillId="11" borderId="2" xfId="0" applyFont="1" applyFill="1" applyBorder="1" applyAlignment="1">
      <alignment vertical="center" wrapText="1"/>
    </xf>
    <xf numFmtId="0" fontId="10" fillId="11" borderId="16" xfId="0" applyFont="1" applyFill="1" applyBorder="1" applyAlignment="1">
      <alignment vertical="center" wrapText="1"/>
    </xf>
    <xf numFmtId="0" fontId="10" fillId="11" borderId="9" xfId="0" applyFont="1" applyFill="1" applyBorder="1" applyAlignment="1">
      <alignment vertical="center" wrapText="1"/>
    </xf>
    <xf numFmtId="0" fontId="10" fillId="11" borderId="17" xfId="0" applyFont="1" applyFill="1" applyBorder="1" applyAlignment="1">
      <alignment vertical="center" wrapText="1"/>
    </xf>
    <xf numFmtId="0" fontId="68" fillId="11" borderId="17" xfId="0" applyFont="1" applyFill="1" applyBorder="1" applyAlignment="1">
      <alignment vertical="center" wrapText="1"/>
    </xf>
    <xf numFmtId="0" fontId="10" fillId="11" borderId="9" xfId="0" applyFont="1" applyFill="1" applyBorder="1" applyAlignment="1">
      <alignment horizontal="center" vertical="center" wrapText="1"/>
    </xf>
    <xf numFmtId="0" fontId="67" fillId="11" borderId="1" xfId="0" applyFont="1" applyFill="1" applyBorder="1" applyAlignment="1">
      <alignment horizontal="left" vertical="center" wrapText="1"/>
    </xf>
    <xf numFmtId="3" fontId="67" fillId="11" borderId="1" xfId="0" applyNumberFormat="1" applyFont="1" applyFill="1" applyBorder="1" applyAlignment="1">
      <alignment horizontal="right" vertical="center" wrapText="1"/>
    </xf>
    <xf numFmtId="166" fontId="67" fillId="0" borderId="1" xfId="0" applyNumberFormat="1" applyFont="1" applyBorder="1"/>
    <xf numFmtId="2" fontId="67" fillId="11" borderId="1" xfId="0" applyNumberFormat="1" applyFont="1" applyFill="1" applyBorder="1" applyAlignment="1">
      <alignment horizontal="right" vertical="center" wrapText="1"/>
    </xf>
    <xf numFmtId="0" fontId="10" fillId="11" borderId="1" xfId="0" applyFont="1" applyFill="1" applyBorder="1" applyAlignment="1">
      <alignment horizontal="left" vertical="center" indent="1"/>
    </xf>
    <xf numFmtId="3" fontId="10" fillId="11" borderId="1" xfId="0" applyNumberFormat="1" applyFont="1" applyFill="1" applyBorder="1" applyAlignment="1">
      <alignment horizontal="right" vertical="center" wrapText="1"/>
    </xf>
    <xf numFmtId="3" fontId="10" fillId="11" borderId="1" xfId="0" applyNumberFormat="1" applyFont="1" applyFill="1" applyBorder="1" applyAlignment="1">
      <alignment horizontal="right"/>
    </xf>
    <xf numFmtId="166" fontId="10" fillId="0" borderId="1" xfId="0" applyNumberFormat="1" applyFont="1" applyBorder="1"/>
    <xf numFmtId="2" fontId="10" fillId="11" borderId="1" xfId="0" applyNumberFormat="1" applyFont="1" applyFill="1" applyBorder="1" applyAlignment="1">
      <alignment horizontal="right" vertical="center" wrapText="1"/>
    </xf>
    <xf numFmtId="0" fontId="69" fillId="11" borderId="1" xfId="0" applyFont="1" applyFill="1" applyBorder="1" applyAlignment="1">
      <alignment horizontal="left" vertical="center" indent="3"/>
    </xf>
    <xf numFmtId="3" fontId="10" fillId="11" borderId="1" xfId="0" applyNumberFormat="1" applyFont="1" applyFill="1" applyBorder="1" applyAlignment="1">
      <alignment horizontal="right" vertical="center"/>
    </xf>
    <xf numFmtId="0" fontId="69" fillId="11" borderId="1" xfId="0" applyFont="1" applyFill="1" applyBorder="1" applyAlignment="1">
      <alignment horizontal="left" vertical="center" wrapText="1" indent="3"/>
    </xf>
    <xf numFmtId="3" fontId="69" fillId="11" borderId="1" xfId="0" applyNumberFormat="1" applyFont="1" applyFill="1" applyBorder="1" applyAlignment="1">
      <alignment horizontal="right" vertical="center" wrapText="1"/>
    </xf>
    <xf numFmtId="0" fontId="19" fillId="11" borderId="0" xfId="0" applyFont="1" applyFill="1"/>
    <xf numFmtId="0" fontId="8" fillId="11" borderId="1" xfId="0" applyFont="1" applyFill="1" applyBorder="1" applyAlignment="1">
      <alignment horizontal="left" vertical="center" indent="1"/>
    </xf>
    <xf numFmtId="3" fontId="10" fillId="0" borderId="1" xfId="0" applyNumberFormat="1" applyFont="1" applyBorder="1" applyAlignment="1">
      <alignment horizontal="right"/>
    </xf>
    <xf numFmtId="0" fontId="31" fillId="11" borderId="1" xfId="0" applyFont="1" applyFill="1" applyBorder="1" applyAlignment="1">
      <alignment horizontal="left" vertical="center" wrapText="1"/>
    </xf>
    <xf numFmtId="0" fontId="8" fillId="11" borderId="1" xfId="0" applyFont="1" applyFill="1" applyBorder="1" applyAlignment="1">
      <alignment horizontal="left" vertical="center" wrapText="1" indent="1"/>
    </xf>
    <xf numFmtId="0" fontId="31" fillId="11" borderId="1" xfId="0" applyFont="1" applyFill="1" applyBorder="1" applyAlignment="1">
      <alignment horizontal="left" vertical="center"/>
    </xf>
    <xf numFmtId="3" fontId="67" fillId="11" borderId="1" xfId="0" applyNumberFormat="1" applyFont="1" applyFill="1" applyBorder="1" applyAlignment="1">
      <alignment horizontal="right" vertical="center"/>
    </xf>
    <xf numFmtId="0" fontId="8" fillId="11" borderId="11" xfId="0" applyFont="1" applyFill="1" applyBorder="1" applyAlignment="1">
      <alignment horizontal="left" vertical="center"/>
    </xf>
    <xf numFmtId="0" fontId="10" fillId="11" borderId="0" xfId="0" applyFont="1" applyFill="1" applyAlignment="1">
      <alignment horizontal="center" vertical="center"/>
    </xf>
    <xf numFmtId="0" fontId="10" fillId="11" borderId="0" xfId="0" applyFont="1" applyFill="1" applyAlignment="1">
      <alignment vertical="center"/>
    </xf>
    <xf numFmtId="0" fontId="10" fillId="11" borderId="0" xfId="0" applyFont="1" applyFill="1" applyAlignment="1">
      <alignment vertical="center" wrapText="1"/>
    </xf>
    <xf numFmtId="0" fontId="10" fillId="11" borderId="0" xfId="0" applyFont="1" applyFill="1" applyAlignment="1">
      <alignment horizontal="center"/>
    </xf>
    <xf numFmtId="0" fontId="66" fillId="11" borderId="0" xfId="0" applyFont="1" applyFill="1" applyAlignment="1">
      <alignment horizontal="left"/>
    </xf>
    <xf numFmtId="0" fontId="35" fillId="11" borderId="0" xfId="0" applyFont="1" applyFill="1" applyAlignment="1">
      <alignment vertical="center" wrapText="1"/>
    </xf>
    <xf numFmtId="0" fontId="35" fillId="11" borderId="16" xfId="0" applyFont="1" applyFill="1" applyBorder="1" applyAlignment="1">
      <alignment vertical="center" wrapText="1"/>
    </xf>
    <xf numFmtId="0" fontId="35" fillId="11" borderId="0" xfId="0" applyFont="1" applyFill="1" applyAlignment="1">
      <alignment horizontal="center" vertical="center" wrapText="1"/>
    </xf>
    <xf numFmtId="0" fontId="35" fillId="11" borderId="17" xfId="0" applyFont="1" applyFill="1" applyBorder="1" applyAlignment="1">
      <alignment vertical="center" wrapText="1"/>
    </xf>
    <xf numFmtId="0" fontId="35" fillId="11" borderId="13" xfId="0" applyFont="1" applyFill="1" applyBorder="1" applyAlignment="1">
      <alignment vertical="center" wrapText="1"/>
    </xf>
    <xf numFmtId="0" fontId="24" fillId="11" borderId="13" xfId="0" applyFont="1" applyFill="1" applyBorder="1" applyAlignment="1">
      <alignment vertical="center" wrapText="1"/>
    </xf>
    <xf numFmtId="167" fontId="21" fillId="11" borderId="13" xfId="0" applyNumberFormat="1" applyFont="1" applyFill="1" applyBorder="1" applyAlignment="1">
      <alignment horizontal="right" vertical="center" wrapText="1"/>
    </xf>
    <xf numFmtId="0" fontId="35" fillId="11" borderId="1" xfId="0" applyFont="1" applyFill="1" applyBorder="1" applyAlignment="1">
      <alignment horizontal="right" vertical="center" wrapText="1"/>
    </xf>
    <xf numFmtId="0" fontId="35" fillId="11" borderId="13" xfId="0" applyFont="1" applyFill="1" applyBorder="1" applyAlignment="1">
      <alignment horizontal="right" vertical="center" wrapText="1"/>
    </xf>
    <xf numFmtId="0" fontId="23" fillId="11" borderId="1" xfId="0" applyFont="1" applyFill="1" applyBorder="1" applyAlignment="1">
      <alignment horizontal="left" indent="1"/>
    </xf>
    <xf numFmtId="167" fontId="35" fillId="11" borderId="13" xfId="0" applyNumberFormat="1" applyFont="1" applyFill="1" applyBorder="1" applyAlignment="1">
      <alignment horizontal="right" vertical="center" wrapText="1"/>
    </xf>
    <xf numFmtId="0" fontId="23" fillId="11" borderId="13" xfId="0" applyFont="1" applyFill="1" applyBorder="1" applyAlignment="1">
      <alignment horizontal="left" indent="1"/>
    </xf>
    <xf numFmtId="0" fontId="35" fillId="7" borderId="13" xfId="0" applyFont="1" applyFill="1" applyBorder="1" applyAlignment="1">
      <alignment horizontal="right" vertical="center" wrapText="1"/>
    </xf>
    <xf numFmtId="0" fontId="70" fillId="11" borderId="0" xfId="0" applyFont="1" applyFill="1" applyAlignment="1">
      <alignment horizontal="left"/>
    </xf>
    <xf numFmtId="0" fontId="23" fillId="11" borderId="1" xfId="0" applyFont="1" applyFill="1" applyBorder="1" applyAlignment="1">
      <alignment horizontal="center"/>
    </xf>
    <xf numFmtId="0" fontId="23" fillId="11" borderId="16" xfId="0" applyFont="1" applyFill="1" applyBorder="1" applyAlignment="1">
      <alignment vertical="center" wrapText="1"/>
    </xf>
    <xf numFmtId="0" fontId="23" fillId="11" borderId="1" xfId="0" applyFont="1" applyFill="1" applyBorder="1" applyAlignment="1">
      <alignment horizontal="right" vertical="center" wrapText="1"/>
    </xf>
    <xf numFmtId="41" fontId="43" fillId="0" borderId="1" xfId="17" applyFont="1" applyFill="1" applyBorder="1" applyAlignment="1">
      <alignment horizontal="right" vertical="center" wrapText="1"/>
    </xf>
    <xf numFmtId="0" fontId="43" fillId="0" borderId="1" xfId="0" applyFont="1" applyBorder="1" applyAlignment="1">
      <alignment horizontal="center" vertical="center" wrapText="1"/>
    </xf>
    <xf numFmtId="166" fontId="43" fillId="0" borderId="1" xfId="15" applyNumberFormat="1" applyFont="1" applyFill="1" applyBorder="1" applyAlignment="1">
      <alignment horizontal="center" vertical="center" wrapText="1"/>
    </xf>
    <xf numFmtId="0" fontId="43" fillId="11" borderId="1" xfId="0" applyFont="1" applyFill="1" applyBorder="1" applyAlignment="1">
      <alignment horizontal="center" vertical="center" wrapText="1"/>
    </xf>
    <xf numFmtId="0" fontId="43" fillId="0" borderId="1" xfId="0" applyFont="1" applyBorder="1" applyAlignment="1">
      <alignment vertical="center" wrapText="1"/>
    </xf>
    <xf numFmtId="0" fontId="36" fillId="11" borderId="0" xfId="0" applyFont="1" applyFill="1" applyAlignment="1">
      <alignment horizontal="left"/>
    </xf>
    <xf numFmtId="0" fontId="23" fillId="11" borderId="17" xfId="0" applyFont="1" applyFill="1" applyBorder="1" applyAlignment="1">
      <alignment vertical="center" wrapText="1"/>
    </xf>
    <xf numFmtId="0" fontId="35" fillId="0" borderId="7" xfId="0" applyFont="1" applyBorder="1" applyAlignment="1">
      <alignment horizontal="center" vertical="center" wrapText="1"/>
    </xf>
    <xf numFmtId="0" fontId="41" fillId="11" borderId="13" xfId="0" applyFont="1" applyFill="1" applyBorder="1"/>
    <xf numFmtId="3" fontId="23" fillId="11" borderId="1" xfId="0" applyNumberFormat="1" applyFont="1" applyFill="1" applyBorder="1" applyAlignment="1">
      <alignment horizontal="right" vertical="center"/>
    </xf>
    <xf numFmtId="3" fontId="35" fillId="11" borderId="13" xfId="0" applyNumberFormat="1" applyFont="1" applyFill="1" applyBorder="1" applyAlignment="1">
      <alignment horizontal="right" vertical="center" wrapText="1"/>
    </xf>
    <xf numFmtId="3" fontId="23" fillId="0" borderId="1" xfId="0" applyNumberFormat="1" applyFont="1" applyBorder="1" applyAlignment="1">
      <alignment horizontal="right" vertical="center"/>
    </xf>
    <xf numFmtId="0" fontId="23" fillId="0" borderId="1" xfId="0" applyFont="1" applyBorder="1" applyAlignment="1">
      <alignment horizontal="right"/>
    </xf>
    <xf numFmtId="171" fontId="23" fillId="11" borderId="1" xfId="0" applyNumberFormat="1" applyFont="1" applyFill="1" applyBorder="1" applyAlignment="1">
      <alignment vertical="center"/>
    </xf>
    <xf numFmtId="0" fontId="23" fillId="11" borderId="17" xfId="0" applyFont="1" applyFill="1" applyBorder="1" applyAlignment="1">
      <alignment horizontal="right" vertical="center" wrapText="1"/>
    </xf>
    <xf numFmtId="0" fontId="24" fillId="11" borderId="1" xfId="0" applyFont="1" applyFill="1" applyBorder="1"/>
    <xf numFmtId="10" fontId="23" fillId="0" borderId="1" xfId="15" applyNumberFormat="1" applyFont="1" applyFill="1" applyBorder="1"/>
    <xf numFmtId="169" fontId="23" fillId="0" borderId="1" xfId="15" applyNumberFormat="1" applyFont="1" applyBorder="1"/>
    <xf numFmtId="9" fontId="23" fillId="0" borderId="1" xfId="15" applyFont="1" applyFill="1" applyBorder="1" applyAlignment="1">
      <alignment horizontal="right"/>
    </xf>
    <xf numFmtId="0" fontId="23" fillId="11" borderId="0" xfId="0" applyFont="1" applyFill="1" applyAlignment="1">
      <alignment horizontal="left" wrapText="1"/>
    </xf>
    <xf numFmtId="0" fontId="23" fillId="11" borderId="2"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4" fillId="5" borderId="3" xfId="0" applyFont="1" applyFill="1" applyBorder="1" applyAlignment="1">
      <alignment horizontal="left" vertical="center" wrapText="1"/>
    </xf>
    <xf numFmtId="0" fontId="23" fillId="5" borderId="3" xfId="0" applyFont="1" applyFill="1" applyBorder="1" applyAlignment="1">
      <alignment horizontal="left" vertical="center" wrapText="1"/>
    </xf>
    <xf numFmtId="0" fontId="23" fillId="5" borderId="3" xfId="0" applyFont="1" applyFill="1" applyBorder="1" applyAlignment="1">
      <alignment vertical="center" wrapText="1"/>
    </xf>
    <xf numFmtId="0" fontId="23" fillId="5" borderId="8" xfId="0" applyFont="1" applyFill="1" applyBorder="1" applyAlignment="1">
      <alignment vertical="center" wrapText="1"/>
    </xf>
    <xf numFmtId="0" fontId="23" fillId="11" borderId="13" xfId="0" applyFont="1" applyFill="1" applyBorder="1" applyAlignment="1">
      <alignment horizontal="left" vertical="center" wrapText="1" indent="1"/>
    </xf>
    <xf numFmtId="0" fontId="24" fillId="11" borderId="1" xfId="0" applyFont="1" applyFill="1" applyBorder="1" applyAlignment="1">
      <alignment horizontal="left" vertical="center" wrapText="1" indent="3"/>
    </xf>
    <xf numFmtId="0" fontId="23" fillId="11" borderId="1" xfId="0" applyFont="1" applyFill="1" applyBorder="1" applyAlignment="1">
      <alignment horizontal="left" vertical="center" wrapText="1" indent="4"/>
    </xf>
    <xf numFmtId="0" fontId="23" fillId="11" borderId="1" xfId="0" applyFont="1" applyFill="1" applyBorder="1" applyAlignment="1">
      <alignment horizontal="left" vertical="center" wrapText="1" indent="5"/>
    </xf>
    <xf numFmtId="0" fontId="23" fillId="11" borderId="1" xfId="0" applyFont="1" applyFill="1" applyBorder="1" applyAlignment="1">
      <alignment horizontal="left" vertical="center" wrapText="1" indent="6"/>
    </xf>
    <xf numFmtId="0" fontId="23" fillId="0" borderId="1" xfId="0" applyFont="1" applyBorder="1" applyAlignment="1">
      <alignment horizontal="left" vertical="center" wrapText="1" indent="5"/>
    </xf>
    <xf numFmtId="0" fontId="24" fillId="0" borderId="1" xfId="0" applyFont="1" applyBorder="1" applyAlignment="1">
      <alignment horizontal="left" vertical="center" wrapText="1" indent="3"/>
    </xf>
    <xf numFmtId="0" fontId="23" fillId="5" borderId="10" xfId="0" applyFont="1" applyFill="1" applyBorder="1" applyAlignment="1">
      <alignment vertical="center" wrapText="1"/>
    </xf>
    <xf numFmtId="0" fontId="23" fillId="5" borderId="11" xfId="0" applyFont="1" applyFill="1" applyBorder="1" applyAlignment="1">
      <alignment vertical="center" wrapText="1"/>
    </xf>
    <xf numFmtId="0" fontId="24" fillId="0" borderId="1" xfId="0" applyFont="1" applyBorder="1" applyAlignment="1">
      <alignment horizontal="left" vertical="center" wrapText="1" indent="2"/>
    </xf>
    <xf numFmtId="0" fontId="23" fillId="7" borderId="1" xfId="0" applyFont="1" applyFill="1" applyBorder="1" applyAlignment="1">
      <alignment vertical="center" wrapText="1"/>
    </xf>
    <xf numFmtId="0" fontId="23" fillId="11" borderId="1" xfId="0" applyFont="1" applyFill="1" applyBorder="1" applyAlignment="1">
      <alignment horizontal="left" vertical="center" wrapText="1" indent="1"/>
    </xf>
    <xf numFmtId="0" fontId="41" fillId="5" borderId="7" xfId="0" applyFont="1" applyFill="1" applyBorder="1" applyAlignment="1">
      <alignment horizontal="center" vertical="center" wrapText="1"/>
    </xf>
    <xf numFmtId="171" fontId="23" fillId="11" borderId="13" xfId="0" applyNumberFormat="1" applyFont="1" applyFill="1" applyBorder="1" applyAlignment="1">
      <alignment vertical="center" wrapText="1"/>
    </xf>
    <xf numFmtId="171" fontId="23" fillId="7" borderId="1" xfId="0" applyNumberFormat="1" applyFont="1" applyFill="1" applyBorder="1" applyAlignment="1">
      <alignment vertical="center" wrapText="1"/>
    </xf>
    <xf numFmtId="171" fontId="23" fillId="11" borderId="7" xfId="0" applyNumberFormat="1" applyFont="1" applyFill="1" applyBorder="1" applyAlignment="1">
      <alignment horizontal="right" vertical="center"/>
    </xf>
    <xf numFmtId="171" fontId="23" fillId="11" borderId="1" xfId="0" applyNumberFormat="1" applyFont="1" applyFill="1" applyBorder="1" applyAlignment="1">
      <alignment horizontal="right" vertical="center"/>
    </xf>
    <xf numFmtId="171" fontId="23" fillId="5" borderId="3" xfId="0" applyNumberFormat="1" applyFont="1" applyFill="1" applyBorder="1" applyAlignment="1">
      <alignment horizontal="right" vertical="center" wrapText="1"/>
    </xf>
    <xf numFmtId="0" fontId="35" fillId="11" borderId="31" xfId="0" applyFont="1" applyFill="1" applyBorder="1" applyAlignment="1">
      <alignment horizontal="center" vertical="center" wrapText="1"/>
    </xf>
    <xf numFmtId="0" fontId="35" fillId="11" borderId="39" xfId="0" applyFont="1" applyFill="1" applyBorder="1" applyAlignment="1">
      <alignment vertical="center" wrapText="1"/>
    </xf>
    <xf numFmtId="0" fontId="35" fillId="11" borderId="32" xfId="0" applyFont="1" applyFill="1" applyBorder="1" applyAlignment="1">
      <alignment horizontal="center" vertical="center" wrapText="1"/>
    </xf>
    <xf numFmtId="0" fontId="35" fillId="11" borderId="4" xfId="0" applyFont="1" applyFill="1" applyBorder="1" applyAlignment="1">
      <alignment vertical="center" wrapText="1"/>
    </xf>
    <xf numFmtId="0" fontId="35" fillId="6" borderId="0" xfId="0" applyFont="1" applyFill="1" applyAlignment="1">
      <alignment vertical="center" wrapText="1"/>
    </xf>
    <xf numFmtId="0" fontId="35" fillId="11" borderId="2" xfId="0" applyFont="1" applyFill="1" applyBorder="1" applyAlignment="1">
      <alignment horizontal="center" vertical="center" wrapText="1"/>
    </xf>
    <xf numFmtId="0" fontId="35" fillId="11" borderId="6" xfId="0" applyFont="1" applyFill="1" applyBorder="1" applyAlignment="1">
      <alignment vertical="center" wrapText="1"/>
    </xf>
    <xf numFmtId="0" fontId="66" fillId="11" borderId="1" xfId="0" applyFont="1" applyFill="1" applyBorder="1" applyAlignment="1">
      <alignment horizontal="left" vertical="center" wrapText="1"/>
    </xf>
    <xf numFmtId="0" fontId="35" fillId="11" borderId="0" xfId="0" quotePrefix="1" applyFont="1" applyFill="1" applyAlignment="1">
      <alignment vertical="center" wrapText="1"/>
    </xf>
    <xf numFmtId="0" fontId="35" fillId="11" borderId="1" xfId="0" applyFont="1" applyFill="1" applyBorder="1" applyAlignment="1">
      <alignment horizontal="left" vertical="center" wrapText="1" indent="3"/>
    </xf>
    <xf numFmtId="0" fontId="35" fillId="11" borderId="1" xfId="0" applyFont="1" applyFill="1" applyBorder="1" applyAlignment="1">
      <alignment horizontal="left" vertical="center" wrapText="1" indent="4"/>
    </xf>
    <xf numFmtId="0" fontId="35" fillId="11" borderId="1" xfId="0" applyFont="1" applyFill="1" applyBorder="1" applyAlignment="1">
      <alignment horizontal="left" vertical="center" wrapText="1" indent="5"/>
    </xf>
    <xf numFmtId="0" fontId="35" fillId="11" borderId="1" xfId="0" applyFont="1" applyFill="1" applyBorder="1" applyAlignment="1">
      <alignment horizontal="left" vertical="center" wrapText="1" indent="2"/>
    </xf>
    <xf numFmtId="171" fontId="35" fillId="7" borderId="1" xfId="0" applyNumberFormat="1" applyFont="1" applyFill="1" applyBorder="1" applyAlignment="1">
      <alignment vertical="center" wrapText="1"/>
    </xf>
    <xf numFmtId="173" fontId="35" fillId="11" borderId="13" xfId="0" applyNumberFormat="1" applyFont="1" applyFill="1" applyBorder="1" applyAlignment="1">
      <alignment vertical="center" wrapText="1"/>
    </xf>
    <xf numFmtId="173" fontId="35" fillId="11" borderId="1" xfId="0" applyNumberFormat="1" applyFont="1" applyFill="1" applyBorder="1" applyAlignment="1">
      <alignment vertical="center" wrapText="1"/>
    </xf>
    <xf numFmtId="173" fontId="23" fillId="0" borderId="1" xfId="0" applyNumberFormat="1" applyFont="1" applyBorder="1" applyAlignment="1">
      <alignment vertical="center" wrapText="1"/>
    </xf>
    <xf numFmtId="173" fontId="35" fillId="0" borderId="1" xfId="0" applyNumberFormat="1" applyFont="1" applyBorder="1" applyAlignment="1">
      <alignment vertical="center" wrapText="1"/>
    </xf>
    <xf numFmtId="173" fontId="35" fillId="7" borderId="1" xfId="0" applyNumberFormat="1" applyFont="1" applyFill="1" applyBorder="1" applyAlignment="1">
      <alignment vertical="center" wrapText="1"/>
    </xf>
    <xf numFmtId="0" fontId="38" fillId="19" borderId="0" xfId="0" applyFont="1" applyFill="1" applyAlignment="1">
      <alignment horizontal="left" vertical="center"/>
    </xf>
    <xf numFmtId="0" fontId="24" fillId="0" borderId="0" xfId="0" applyFont="1" applyAlignment="1">
      <alignment vertical="center" wrapText="1"/>
    </xf>
    <xf numFmtId="0" fontId="23" fillId="0" borderId="0" xfId="0" applyFont="1" applyAlignment="1">
      <alignment horizontal="left" vertical="center" wrapText="1" indent="1"/>
    </xf>
    <xf numFmtId="0" fontId="23" fillId="11" borderId="0" xfId="0" applyFont="1" applyFill="1" applyAlignment="1">
      <alignment horizontal="left" vertical="center" wrapText="1" indent="1"/>
    </xf>
    <xf numFmtId="0" fontId="23" fillId="0" borderId="1" xfId="0" applyFont="1" applyBorder="1" applyAlignment="1">
      <alignment horizontal="left" vertical="center" wrapText="1" indent="6"/>
    </xf>
    <xf numFmtId="0" fontId="24" fillId="11" borderId="7" xfId="0" applyFont="1" applyFill="1" applyBorder="1" applyAlignment="1">
      <alignment horizontal="center" vertical="center" wrapText="1"/>
    </xf>
    <xf numFmtId="0" fontId="24" fillId="11" borderId="3" xfId="0" applyFont="1" applyFill="1" applyBorder="1" applyAlignment="1">
      <alignment horizontal="center" vertical="center" wrapText="1"/>
    </xf>
    <xf numFmtId="0" fontId="24" fillId="11" borderId="8" xfId="0" applyFont="1" applyFill="1" applyBorder="1" applyAlignment="1">
      <alignment horizontal="center" vertical="center" wrapText="1"/>
    </xf>
    <xf numFmtId="0" fontId="24" fillId="11" borderId="1" xfId="0" applyFont="1" applyFill="1" applyBorder="1" applyAlignment="1">
      <alignment wrapText="1"/>
    </xf>
    <xf numFmtId="171" fontId="23" fillId="11" borderId="7" xfId="0" applyNumberFormat="1" applyFont="1" applyFill="1" applyBorder="1" applyAlignment="1">
      <alignment vertical="center" wrapText="1"/>
    </xf>
    <xf numFmtId="171" fontId="23" fillId="5" borderId="3" xfId="0" applyNumberFormat="1" applyFont="1" applyFill="1" applyBorder="1" applyAlignment="1">
      <alignment vertical="center" wrapText="1"/>
    </xf>
    <xf numFmtId="171" fontId="23" fillId="5" borderId="10" xfId="0" applyNumberFormat="1" applyFont="1" applyFill="1" applyBorder="1" applyAlignment="1">
      <alignment vertical="center" wrapText="1"/>
    </xf>
    <xf numFmtId="171" fontId="23" fillId="5" borderId="11" xfId="0" applyNumberFormat="1" applyFont="1" applyFill="1" applyBorder="1" applyAlignment="1">
      <alignment vertical="center" wrapText="1"/>
    </xf>
    <xf numFmtId="171" fontId="23" fillId="7" borderId="7" xfId="0" applyNumberFormat="1" applyFont="1" applyFill="1" applyBorder="1" applyAlignment="1">
      <alignment vertical="center" wrapText="1"/>
    </xf>
    <xf numFmtId="171" fontId="23" fillId="0" borderId="7" xfId="0" applyNumberFormat="1" applyFont="1" applyBorder="1" applyAlignment="1">
      <alignment vertical="center" wrapText="1"/>
    </xf>
    <xf numFmtId="171" fontId="23" fillId="5" borderId="5" xfId="0" applyNumberFormat="1" applyFont="1" applyFill="1" applyBorder="1" applyAlignment="1">
      <alignment vertical="center" wrapText="1"/>
    </xf>
    <xf numFmtId="171" fontId="23" fillId="5" borderId="6" xfId="0" applyNumberFormat="1" applyFont="1" applyFill="1" applyBorder="1" applyAlignment="1">
      <alignment vertical="center" wrapText="1"/>
    </xf>
    <xf numFmtId="171" fontId="23" fillId="5" borderId="8" xfId="0" applyNumberFormat="1" applyFont="1" applyFill="1" applyBorder="1" applyAlignment="1">
      <alignment vertical="center" wrapText="1"/>
    </xf>
    <xf numFmtId="2" fontId="23" fillId="11" borderId="1" xfId="15" applyNumberFormat="1" applyFont="1" applyFill="1" applyBorder="1"/>
    <xf numFmtId="169" fontId="23" fillId="11" borderId="1" xfId="15" applyNumberFormat="1" applyFont="1" applyFill="1" applyBorder="1"/>
    <xf numFmtId="0" fontId="35" fillId="11" borderId="1" xfId="0" applyFont="1" applyFill="1" applyBorder="1"/>
    <xf numFmtId="3" fontId="23" fillId="11" borderId="12" xfId="0" applyNumberFormat="1" applyFont="1" applyFill="1" applyBorder="1" applyAlignment="1">
      <alignment horizontal="right" vertical="center"/>
    </xf>
    <xf numFmtId="0" fontId="35" fillId="11" borderId="1" xfId="0" applyFont="1" applyFill="1" applyBorder="1" applyAlignment="1">
      <alignment horizontal="left" indent="2"/>
    </xf>
    <xf numFmtId="0" fontId="71" fillId="11" borderId="0" xfId="0" applyFont="1" applyFill="1" applyAlignment="1">
      <alignment vertical="center"/>
    </xf>
    <xf numFmtId="0" fontId="33" fillId="19" borderId="0" xfId="0" applyFont="1" applyFill="1" applyAlignment="1">
      <alignment vertical="center"/>
    </xf>
    <xf numFmtId="14" fontId="21" fillId="0" borderId="1" xfId="0" applyNumberFormat="1" applyFont="1" applyBorder="1" applyAlignment="1">
      <alignment horizontal="right" vertical="center"/>
    </xf>
    <xf numFmtId="171" fontId="23" fillId="0" borderId="37" xfId="0" applyNumberFormat="1" applyFont="1" applyBorder="1" applyAlignment="1">
      <alignment horizontal="right" vertical="center" wrapText="1"/>
    </xf>
    <xf numFmtId="171" fontId="23" fillId="0" borderId="23" xfId="0" applyNumberFormat="1" applyFont="1" applyBorder="1" applyAlignment="1">
      <alignment horizontal="right" vertical="center" wrapText="1"/>
    </xf>
    <xf numFmtId="0" fontId="23" fillId="0" borderId="0" xfId="0" applyFont="1" applyAlignment="1">
      <alignment horizontal="left" vertical="center" wrapText="1"/>
    </xf>
    <xf numFmtId="0" fontId="35" fillId="0" borderId="1" xfId="0" applyFont="1" applyBorder="1" applyAlignment="1">
      <alignment horizontal="center" vertical="center" wrapText="1"/>
    </xf>
    <xf numFmtId="0" fontId="35" fillId="0" borderId="0" xfId="0" applyFont="1" applyAlignment="1">
      <alignment horizontal="center" vertical="center" wrapText="1"/>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5" fillId="0" borderId="6" xfId="0" applyFont="1" applyBorder="1" applyAlignment="1">
      <alignment horizontal="center" vertical="center" wrapText="1"/>
    </xf>
    <xf numFmtId="0" fontId="39" fillId="2" borderId="7" xfId="0" applyFont="1" applyFill="1" applyBorder="1" applyAlignment="1">
      <alignment horizontal="left" vertical="center" wrapText="1"/>
    </xf>
    <xf numFmtId="0" fontId="39" fillId="2" borderId="3" xfId="0" applyFont="1" applyFill="1" applyBorder="1" applyAlignment="1">
      <alignment horizontal="left" vertical="center" wrapText="1"/>
    </xf>
    <xf numFmtId="0" fontId="39" fillId="2" borderId="8" xfId="0" applyFont="1" applyFill="1" applyBorder="1" applyAlignment="1">
      <alignment horizontal="left" vertical="center" wrapText="1"/>
    </xf>
    <xf numFmtId="0" fontId="24" fillId="2" borderId="7" xfId="0" applyFont="1" applyFill="1" applyBorder="1" applyAlignment="1">
      <alignment horizontal="left" vertical="center" wrapText="1"/>
    </xf>
    <xf numFmtId="0" fontId="24" fillId="2" borderId="3" xfId="0" applyFont="1" applyFill="1" applyBorder="1" applyAlignment="1">
      <alignment horizontal="left" vertical="center" wrapText="1"/>
    </xf>
    <xf numFmtId="0" fontId="24" fillId="2" borderId="8" xfId="0" applyFont="1" applyFill="1" applyBorder="1" applyAlignment="1">
      <alignment horizontal="left" vertical="center" wrapText="1"/>
    </xf>
    <xf numFmtId="0" fontId="39" fillId="5" borderId="7" xfId="0" applyFont="1" applyFill="1" applyBorder="1" applyAlignment="1">
      <alignment horizontal="left" vertical="center" wrapText="1"/>
    </xf>
    <xf numFmtId="0" fontId="39" fillId="5" borderId="3" xfId="0" applyFont="1" applyFill="1" applyBorder="1" applyAlignment="1">
      <alignment horizontal="left" vertical="center" wrapText="1"/>
    </xf>
    <xf numFmtId="0" fontId="39" fillId="5" borderId="8" xfId="0" applyFont="1" applyFill="1" applyBorder="1" applyAlignment="1">
      <alignment horizontal="left" vertical="center" wrapText="1"/>
    </xf>
    <xf numFmtId="0" fontId="21" fillId="5" borderId="12" xfId="0" applyFont="1" applyFill="1" applyBorder="1" applyAlignment="1">
      <alignment horizontal="left" vertical="center"/>
    </xf>
    <xf numFmtId="0" fontId="21" fillId="5" borderId="5" xfId="0" applyFont="1" applyFill="1" applyBorder="1" applyAlignment="1">
      <alignment horizontal="left" vertical="center"/>
    </xf>
    <xf numFmtId="0" fontId="21" fillId="5" borderId="6" xfId="0" applyFont="1" applyFill="1" applyBorder="1" applyAlignment="1">
      <alignment horizontal="left" vertical="center"/>
    </xf>
    <xf numFmtId="0" fontId="21" fillId="5" borderId="7" xfId="0" applyFont="1" applyFill="1" applyBorder="1" applyAlignment="1">
      <alignment horizontal="left" vertical="center" wrapText="1"/>
    </xf>
    <xf numFmtId="0" fontId="21" fillId="5" borderId="3" xfId="0" applyFont="1" applyFill="1" applyBorder="1" applyAlignment="1">
      <alignment horizontal="left" vertical="center" wrapText="1"/>
    </xf>
    <xf numFmtId="0" fontId="21" fillId="5" borderId="8" xfId="0" applyFont="1" applyFill="1" applyBorder="1" applyAlignment="1">
      <alignment horizontal="left" vertical="center" wrapText="1"/>
    </xf>
    <xf numFmtId="0" fontId="23" fillId="11" borderId="0" xfId="0" applyFont="1" applyFill="1" applyAlignment="1">
      <alignment horizontal="justify" vertical="center" wrapText="1"/>
    </xf>
    <xf numFmtId="0" fontId="24" fillId="11" borderId="0" xfId="0" applyFont="1" applyFill="1" applyAlignment="1">
      <alignment horizontal="justify" vertical="center" wrapText="1"/>
    </xf>
    <xf numFmtId="0" fontId="23" fillId="11" borderId="1" xfId="0" applyFont="1" applyFill="1" applyBorder="1" applyAlignment="1">
      <alignment horizontal="center" vertical="center" wrapText="1"/>
    </xf>
    <xf numFmtId="0" fontId="23" fillId="11" borderId="7" xfId="0" applyFont="1" applyFill="1" applyBorder="1" applyAlignment="1">
      <alignment horizontal="center" vertical="center" wrapText="1"/>
    </xf>
    <xf numFmtId="0" fontId="23" fillId="11" borderId="3" xfId="0" applyFont="1" applyFill="1" applyBorder="1" applyAlignment="1">
      <alignment horizontal="center" vertical="center" wrapText="1"/>
    </xf>
    <xf numFmtId="0" fontId="23" fillId="11" borderId="8" xfId="0" applyFont="1" applyFill="1" applyBorder="1" applyAlignment="1">
      <alignment horizontal="center" vertical="center" wrapText="1"/>
    </xf>
    <xf numFmtId="0" fontId="43" fillId="11" borderId="0" xfId="0" applyFont="1" applyFill="1" applyAlignment="1">
      <alignment horizontal="justify" vertical="center" wrapText="1"/>
    </xf>
    <xf numFmtId="0" fontId="23" fillId="11" borderId="4" xfId="0" applyFont="1" applyFill="1" applyBorder="1" applyAlignment="1">
      <alignment horizontal="center" vertical="center"/>
    </xf>
    <xf numFmtId="0" fontId="23" fillId="11" borderId="6" xfId="0" applyFont="1" applyFill="1" applyBorder="1" applyAlignment="1">
      <alignment horizontal="center" vertical="center"/>
    </xf>
    <xf numFmtId="0" fontId="23" fillId="11" borderId="4" xfId="0" applyFont="1" applyFill="1" applyBorder="1" applyAlignment="1">
      <alignment horizontal="center" vertical="center" wrapText="1"/>
    </xf>
    <xf numFmtId="0" fontId="23" fillId="11" borderId="6" xfId="0" applyFont="1" applyFill="1" applyBorder="1" applyAlignment="1">
      <alignment horizontal="center" vertical="center" wrapText="1"/>
    </xf>
    <xf numFmtId="0" fontId="23" fillId="11" borderId="1" xfId="0" applyFont="1" applyFill="1" applyBorder="1" applyAlignment="1">
      <alignment horizontal="left" vertical="center" wrapText="1"/>
    </xf>
    <xf numFmtId="0" fontId="23" fillId="11" borderId="1" xfId="0" applyFont="1" applyFill="1" applyBorder="1" applyAlignment="1">
      <alignment horizontal="left" vertical="center"/>
    </xf>
    <xf numFmtId="0" fontId="23" fillId="11" borderId="1" xfId="0" applyFont="1" applyFill="1" applyBorder="1" applyAlignment="1">
      <alignment horizontal="center" vertical="center"/>
    </xf>
    <xf numFmtId="0" fontId="23" fillId="11" borderId="16" xfId="0" applyFont="1" applyFill="1" applyBorder="1" applyAlignment="1">
      <alignment horizontal="center" vertical="center"/>
    </xf>
    <xf numFmtId="0" fontId="23" fillId="11" borderId="13" xfId="0" applyFont="1" applyFill="1" applyBorder="1" applyAlignment="1">
      <alignment horizontal="center" vertical="center"/>
    </xf>
    <xf numFmtId="0" fontId="23" fillId="11" borderId="16" xfId="0" applyFont="1" applyFill="1" applyBorder="1" applyAlignment="1">
      <alignment horizontal="center" vertical="center" wrapText="1"/>
    </xf>
    <xf numFmtId="0" fontId="23" fillId="11" borderId="17" xfId="0" applyFont="1" applyFill="1" applyBorder="1" applyAlignment="1">
      <alignment horizontal="center" vertical="center" wrapText="1"/>
    </xf>
    <xf numFmtId="0" fontId="23" fillId="11" borderId="13" xfId="0" applyFont="1" applyFill="1" applyBorder="1" applyAlignment="1">
      <alignment horizontal="center" vertical="center" wrapText="1"/>
    </xf>
    <xf numFmtId="0" fontId="21" fillId="5" borderId="7" xfId="0" applyFont="1" applyFill="1" applyBorder="1" applyAlignment="1">
      <alignment horizontal="center" vertical="center" wrapText="1"/>
    </xf>
    <xf numFmtId="0" fontId="21" fillId="5" borderId="3" xfId="0" applyFont="1" applyFill="1" applyBorder="1" applyAlignment="1">
      <alignment horizontal="center" vertical="center" wrapText="1"/>
    </xf>
    <xf numFmtId="0" fontId="21" fillId="5" borderId="8" xfId="0" applyFont="1" applyFill="1" applyBorder="1" applyAlignment="1">
      <alignment horizontal="center" vertical="center" wrapText="1"/>
    </xf>
    <xf numFmtId="171" fontId="21" fillId="5" borderId="7" xfId="0" applyNumberFormat="1" applyFont="1" applyFill="1" applyBorder="1" applyAlignment="1">
      <alignment horizontal="center" vertical="center" wrapText="1"/>
    </xf>
    <xf numFmtId="171" fontId="21" fillId="5" borderId="3" xfId="0" applyNumberFormat="1" applyFont="1" applyFill="1" applyBorder="1" applyAlignment="1">
      <alignment horizontal="center" vertical="center" wrapText="1"/>
    </xf>
    <xf numFmtId="171" fontId="21" fillId="5" borderId="8" xfId="0" applyNumberFormat="1" applyFont="1" applyFill="1" applyBorder="1" applyAlignment="1">
      <alignment horizontal="center" vertical="center" wrapText="1"/>
    </xf>
    <xf numFmtId="0" fontId="45" fillId="5" borderId="7" xfId="0" applyFont="1" applyFill="1" applyBorder="1" applyAlignment="1">
      <alignment horizontal="center" vertical="center" wrapText="1"/>
    </xf>
    <xf numFmtId="0" fontId="45" fillId="5" borderId="3" xfId="0" applyFont="1" applyFill="1" applyBorder="1" applyAlignment="1">
      <alignment horizontal="center" vertical="center" wrapText="1"/>
    </xf>
    <xf numFmtId="0" fontId="45" fillId="5" borderId="8" xfId="0" applyFont="1" applyFill="1" applyBorder="1" applyAlignment="1">
      <alignment horizontal="center" vertical="center" wrapText="1"/>
    </xf>
    <xf numFmtId="0" fontId="35" fillId="11" borderId="16" xfId="0" applyFont="1" applyFill="1" applyBorder="1" applyAlignment="1">
      <alignment horizontal="center" vertical="center"/>
    </xf>
    <xf numFmtId="0" fontId="35" fillId="11" borderId="17" xfId="0" applyFont="1" applyFill="1" applyBorder="1" applyAlignment="1">
      <alignment horizontal="center" vertical="center"/>
    </xf>
    <xf numFmtId="0" fontId="35" fillId="11" borderId="13" xfId="0" applyFont="1" applyFill="1" applyBorder="1" applyAlignment="1">
      <alignment horizontal="center" vertical="center"/>
    </xf>
    <xf numFmtId="0" fontId="35" fillId="11" borderId="16" xfId="0" applyFont="1" applyFill="1" applyBorder="1" applyAlignment="1">
      <alignment horizontal="left" vertical="center" wrapText="1"/>
    </xf>
    <xf numFmtId="0" fontId="35" fillId="11" borderId="17" xfId="0" applyFont="1" applyFill="1" applyBorder="1" applyAlignment="1">
      <alignment horizontal="left" vertical="center" wrapText="1"/>
    </xf>
    <xf numFmtId="0" fontId="35" fillId="11" borderId="13" xfId="0" applyFont="1" applyFill="1" applyBorder="1" applyAlignment="1">
      <alignment horizontal="left" vertical="center" wrapText="1"/>
    </xf>
    <xf numFmtId="0" fontId="35" fillId="11" borderId="16" xfId="0" applyFont="1" applyFill="1" applyBorder="1" applyAlignment="1">
      <alignment horizontal="center" vertical="center" wrapText="1"/>
    </xf>
    <xf numFmtId="0" fontId="35" fillId="11" borderId="17" xfId="0" applyFont="1" applyFill="1" applyBorder="1" applyAlignment="1">
      <alignment horizontal="center" vertical="center" wrapText="1"/>
    </xf>
    <xf numFmtId="0" fontId="35" fillId="11" borderId="13" xfId="0" applyFont="1" applyFill="1" applyBorder="1" applyAlignment="1">
      <alignment horizontal="center" vertical="center" wrapText="1"/>
    </xf>
    <xf numFmtId="0" fontId="39" fillId="9" borderId="7" xfId="0" applyFont="1" applyFill="1" applyBorder="1" applyAlignment="1">
      <alignment horizontal="center" vertical="center" wrapText="1"/>
    </xf>
    <xf numFmtId="0" fontId="39" fillId="9" borderId="3" xfId="0" applyFont="1" applyFill="1" applyBorder="1" applyAlignment="1">
      <alignment horizontal="center" vertical="center" wrapText="1"/>
    </xf>
    <xf numFmtId="171" fontId="39" fillId="9" borderId="7" xfId="0" applyNumberFormat="1" applyFont="1" applyFill="1" applyBorder="1" applyAlignment="1">
      <alignment horizontal="center" vertical="center" wrapText="1"/>
    </xf>
    <xf numFmtId="171" fontId="39" fillId="9" borderId="3" xfId="0" applyNumberFormat="1" applyFont="1" applyFill="1" applyBorder="1" applyAlignment="1">
      <alignment horizontal="center" vertical="center" wrapText="1"/>
    </xf>
    <xf numFmtId="0" fontId="22" fillId="0" borderId="4"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xf>
    <xf numFmtId="0" fontId="22" fillId="0" borderId="3" xfId="0" applyFont="1" applyBorder="1" applyAlignment="1">
      <alignment horizontal="center" vertical="center"/>
    </xf>
    <xf numFmtId="0" fontId="22" fillId="0" borderId="8" xfId="0" applyFont="1" applyBorder="1" applyAlignment="1">
      <alignment horizontal="center" vertical="center"/>
    </xf>
    <xf numFmtId="0" fontId="22" fillId="0" borderId="1" xfId="0" applyFont="1" applyBorder="1" applyAlignment="1">
      <alignment horizontal="center" vertical="center"/>
    </xf>
    <xf numFmtId="0" fontId="23" fillId="8" borderId="16" xfId="0" applyFont="1" applyFill="1" applyBorder="1" applyAlignment="1">
      <alignment horizontal="center" vertical="center" wrapText="1"/>
    </xf>
    <xf numFmtId="0" fontId="23" fillId="8" borderId="17" xfId="0" applyFont="1" applyFill="1" applyBorder="1" applyAlignment="1">
      <alignment horizontal="center" vertical="center" wrapText="1"/>
    </xf>
    <xf numFmtId="0" fontId="23" fillId="8" borderId="13" xfId="0" applyFont="1" applyFill="1" applyBorder="1" applyAlignment="1">
      <alignment horizontal="center" vertical="center" wrapText="1"/>
    </xf>
    <xf numFmtId="0" fontId="23" fillId="8" borderId="9" xfId="0" applyFont="1" applyFill="1" applyBorder="1" applyAlignment="1">
      <alignment horizontal="center" vertical="center" wrapText="1"/>
    </xf>
    <xf numFmtId="0" fontId="23" fillId="8" borderId="11" xfId="0" applyFont="1" applyFill="1" applyBorder="1" applyAlignment="1">
      <alignment horizontal="center" vertical="center" wrapText="1"/>
    </xf>
    <xf numFmtId="0" fontId="23" fillId="8" borderId="12" xfId="0" applyFont="1" applyFill="1" applyBorder="1" applyAlignment="1">
      <alignment horizontal="center" vertical="center" wrapText="1"/>
    </xf>
    <xf numFmtId="0" fontId="23" fillId="8" borderId="6" xfId="0" applyFont="1" applyFill="1" applyBorder="1" applyAlignment="1">
      <alignment horizontal="center" vertical="center" wrapText="1"/>
    </xf>
    <xf numFmtId="0" fontId="23" fillId="8" borderId="1" xfId="0" applyFont="1" applyFill="1" applyBorder="1" applyAlignment="1">
      <alignment horizontal="center" vertical="center" wrapText="1"/>
    </xf>
    <xf numFmtId="171" fontId="21" fillId="6" borderId="7" xfId="0" applyNumberFormat="1" applyFont="1" applyFill="1" applyBorder="1" applyAlignment="1">
      <alignment horizontal="center" vertical="center" wrapText="1"/>
    </xf>
    <xf numFmtId="171" fontId="21" fillId="6" borderId="3" xfId="0" applyNumberFormat="1" applyFont="1" applyFill="1" applyBorder="1" applyAlignment="1">
      <alignment horizontal="center" vertical="center" wrapText="1"/>
    </xf>
    <xf numFmtId="171" fontId="21" fillId="6" borderId="8" xfId="0" applyNumberFormat="1" applyFont="1" applyFill="1" applyBorder="1" applyAlignment="1">
      <alignment horizontal="center" vertical="center" wrapText="1"/>
    </xf>
    <xf numFmtId="0" fontId="21" fillId="6" borderId="7"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8" xfId="0" applyFont="1" applyFill="1" applyBorder="1" applyAlignment="1">
      <alignment horizontal="center" vertical="center" wrapText="1"/>
    </xf>
    <xf numFmtId="0" fontId="21" fillId="0" borderId="1" xfId="0" applyFont="1" applyBorder="1" applyAlignment="1">
      <alignment horizontal="center" vertical="center"/>
    </xf>
    <xf numFmtId="171" fontId="21" fillId="6" borderId="7" xfId="0" applyNumberFormat="1" applyFont="1" applyFill="1" applyBorder="1" applyAlignment="1">
      <alignment horizontal="center" vertical="center"/>
    </xf>
    <xf numFmtId="171" fontId="21" fillId="6" borderId="3" xfId="0" applyNumberFormat="1" applyFont="1" applyFill="1" applyBorder="1" applyAlignment="1">
      <alignment horizontal="center" vertical="center"/>
    </xf>
    <xf numFmtId="171" fontId="21" fillId="6" borderId="8" xfId="0" applyNumberFormat="1" applyFont="1" applyFill="1" applyBorder="1" applyAlignment="1">
      <alignment horizontal="center" vertical="center"/>
    </xf>
    <xf numFmtId="0" fontId="21" fillId="6" borderId="7" xfId="0" applyFont="1" applyFill="1" applyBorder="1" applyAlignment="1">
      <alignment horizontal="center" vertical="center"/>
    </xf>
    <xf numFmtId="0" fontId="21" fillId="6" borderId="3" xfId="0" applyFont="1" applyFill="1" applyBorder="1" applyAlignment="1">
      <alignment horizontal="center" vertical="center"/>
    </xf>
    <xf numFmtId="0" fontId="21" fillId="6" borderId="8" xfId="0" applyFont="1" applyFill="1" applyBorder="1" applyAlignment="1">
      <alignment horizontal="center" vertical="center"/>
    </xf>
    <xf numFmtId="0" fontId="35" fillId="0" borderId="7" xfId="0" applyFont="1" applyBorder="1" applyAlignment="1">
      <alignment horizontal="center" vertical="center"/>
    </xf>
    <xf numFmtId="0" fontId="35" fillId="0" borderId="8" xfId="0" applyFont="1" applyBorder="1" applyAlignment="1">
      <alignment horizontal="center" vertical="center"/>
    </xf>
    <xf numFmtId="0" fontId="23" fillId="0" borderId="1" xfId="0" applyFont="1" applyBorder="1" applyAlignment="1">
      <alignment horizontal="center" vertical="center" wrapText="1"/>
    </xf>
    <xf numFmtId="0" fontId="23" fillId="0" borderId="4" xfId="0" applyFont="1" applyBorder="1" applyAlignment="1">
      <alignment horizontal="center" vertical="center"/>
    </xf>
    <xf numFmtId="0" fontId="23" fillId="0" borderId="6" xfId="0" applyFont="1" applyBorder="1" applyAlignment="1">
      <alignment horizontal="center" vertical="center"/>
    </xf>
    <xf numFmtId="171" fontId="23" fillId="8" borderId="1" xfId="0" applyNumberFormat="1" applyFont="1" applyFill="1" applyBorder="1" applyAlignment="1">
      <alignment vertical="center" wrapText="1"/>
    </xf>
    <xf numFmtId="0" fontId="22" fillId="5" borderId="19" xfId="0" applyFont="1" applyFill="1" applyBorder="1" applyAlignment="1">
      <alignment horizontal="center" vertical="center"/>
    </xf>
    <xf numFmtId="0" fontId="22" fillId="8" borderId="1" xfId="0" applyFont="1" applyFill="1" applyBorder="1" applyAlignment="1">
      <alignment horizontal="center" vertical="center" wrapText="1"/>
    </xf>
    <xf numFmtId="0" fontId="22" fillId="8" borderId="1" xfId="0" applyFont="1" applyFill="1" applyBorder="1" applyAlignment="1">
      <alignment vertical="center" wrapText="1"/>
    </xf>
    <xf numFmtId="171" fontId="23" fillId="5" borderId="19" xfId="0" applyNumberFormat="1" applyFont="1" applyFill="1" applyBorder="1" applyAlignment="1">
      <alignment vertical="center" wrapText="1"/>
    </xf>
    <xf numFmtId="0" fontId="46" fillId="8" borderId="1" xfId="0" applyFont="1" applyFill="1" applyBorder="1" applyAlignment="1">
      <alignment vertical="center" wrapText="1"/>
    </xf>
    <xf numFmtId="0" fontId="39" fillId="8" borderId="1" xfId="0" applyFont="1" applyFill="1" applyBorder="1" applyAlignment="1">
      <alignment horizontal="center" vertical="center" wrapText="1"/>
    </xf>
    <xf numFmtId="0" fontId="39" fillId="8" borderId="7" xfId="0" applyFont="1" applyFill="1" applyBorder="1" applyAlignment="1">
      <alignment horizontal="center" vertical="center" wrapText="1"/>
    </xf>
    <xf numFmtId="0" fontId="39" fillId="8" borderId="3" xfId="0" applyFont="1" applyFill="1" applyBorder="1" applyAlignment="1">
      <alignment horizontal="center" vertical="center" wrapText="1"/>
    </xf>
    <xf numFmtId="0" fontId="39" fillId="8" borderId="8" xfId="0" applyFont="1" applyFill="1" applyBorder="1" applyAlignment="1">
      <alignment horizontal="center" vertical="center" wrapText="1"/>
    </xf>
    <xf numFmtId="0" fontId="24" fillId="5" borderId="7" xfId="0" applyFont="1" applyFill="1" applyBorder="1" applyAlignment="1">
      <alignment horizontal="left"/>
    </xf>
    <xf numFmtId="0" fontId="24" fillId="5" borderId="3" xfId="0" applyFont="1" applyFill="1" applyBorder="1" applyAlignment="1">
      <alignment horizontal="left"/>
    </xf>
    <xf numFmtId="0" fontId="24" fillId="5" borderId="8" xfId="0" applyFont="1" applyFill="1" applyBorder="1" applyAlignment="1">
      <alignment horizontal="left"/>
    </xf>
    <xf numFmtId="0" fontId="39" fillId="12" borderId="7" xfId="0" applyFont="1" applyFill="1" applyBorder="1" applyAlignment="1">
      <alignment horizontal="left" vertical="center" wrapText="1"/>
    </xf>
    <xf numFmtId="0" fontId="39" fillId="12" borderId="3" xfId="0" applyFont="1" applyFill="1" applyBorder="1" applyAlignment="1">
      <alignment horizontal="left" vertical="center" wrapText="1"/>
    </xf>
    <xf numFmtId="0" fontId="39" fillId="12" borderId="8" xfId="0" applyFont="1" applyFill="1" applyBorder="1" applyAlignment="1">
      <alignment horizontal="left" vertical="center" wrapText="1"/>
    </xf>
    <xf numFmtId="171" fontId="51" fillId="5" borderId="19" xfId="0" applyNumberFormat="1" applyFont="1" applyFill="1" applyBorder="1" applyAlignment="1">
      <alignment vertical="center" wrapText="1"/>
    </xf>
    <xf numFmtId="0" fontId="23" fillId="5" borderId="19" xfId="0" applyFont="1" applyFill="1" applyBorder="1" applyAlignment="1">
      <alignment vertical="center" wrapText="1"/>
    </xf>
    <xf numFmtId="0" fontId="39" fillId="12" borderId="1" xfId="0" applyFont="1" applyFill="1" applyBorder="1" applyAlignment="1">
      <alignment vertical="center" wrapText="1"/>
    </xf>
    <xf numFmtId="0" fontId="23" fillId="0" borderId="31" xfId="0" applyFont="1" applyBorder="1" applyAlignment="1">
      <alignment horizontal="center" vertical="center"/>
    </xf>
    <xf numFmtId="0" fontId="23" fillId="0" borderId="34" xfId="0" applyFont="1" applyBorder="1" applyAlignment="1">
      <alignment horizontal="center" vertical="center"/>
    </xf>
    <xf numFmtId="0" fontId="23" fillId="0" borderId="32" xfId="0" applyFont="1" applyBorder="1" applyAlignment="1">
      <alignment horizontal="center" vertical="center"/>
    </xf>
    <xf numFmtId="0" fontId="23" fillId="0" borderId="18" xfId="0" applyFont="1" applyBorder="1" applyAlignment="1">
      <alignment horizontal="center" vertical="center"/>
    </xf>
    <xf numFmtId="0" fontId="23" fillId="0" borderId="22" xfId="0" applyFont="1" applyBorder="1" applyAlignment="1">
      <alignment horizontal="center" vertical="center" wrapText="1"/>
    </xf>
    <xf numFmtId="0" fontId="23" fillId="0" borderId="26"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29" xfId="0" applyFont="1" applyBorder="1" applyAlignment="1">
      <alignment horizontal="center" vertical="center" wrapText="1"/>
    </xf>
    <xf numFmtId="0" fontId="24" fillId="6" borderId="22" xfId="0" applyFont="1" applyFill="1" applyBorder="1" applyAlignment="1">
      <alignment horizontal="left" vertical="center"/>
    </xf>
    <xf numFmtId="0" fontId="24" fillId="6" borderId="26" xfId="0" applyFont="1" applyFill="1" applyBorder="1" applyAlignment="1">
      <alignment horizontal="left" vertical="center"/>
    </xf>
    <xf numFmtId="0" fontId="24" fillId="6" borderId="36" xfId="0" applyFont="1" applyFill="1" applyBorder="1" applyAlignment="1">
      <alignment horizontal="left" vertical="center"/>
    </xf>
    <xf numFmtId="0" fontId="24" fillId="6" borderId="35" xfId="0" applyFont="1" applyFill="1" applyBorder="1" applyAlignment="1">
      <alignment horizontal="left" vertical="center"/>
    </xf>
    <xf numFmtId="0" fontId="23" fillId="0" borderId="1" xfId="0" applyFont="1" applyBorder="1" applyAlignment="1">
      <alignment horizontal="left" vertical="center" wrapText="1"/>
    </xf>
    <xf numFmtId="0" fontId="23" fillId="0" borderId="7" xfId="0" applyFont="1" applyBorder="1" applyAlignment="1">
      <alignment horizontal="left" vertical="center" wrapText="1"/>
    </xf>
    <xf numFmtId="0" fontId="23" fillId="0" borderId="1" xfId="0" applyFont="1" applyBorder="1" applyAlignment="1">
      <alignment horizontal="center" vertical="center"/>
    </xf>
    <xf numFmtId="0" fontId="22" fillId="0" borderId="16" xfId="0" applyFont="1" applyBorder="1" applyAlignment="1">
      <alignment horizontal="left" vertical="center" wrapText="1"/>
    </xf>
    <xf numFmtId="0" fontId="22" fillId="0" borderId="13" xfId="0" applyFont="1" applyBorder="1" applyAlignment="1">
      <alignment horizontal="left" vertical="center" wrapText="1"/>
    </xf>
    <xf numFmtId="2" fontId="23" fillId="0" borderId="1" xfId="0" applyNumberFormat="1" applyFont="1" applyBorder="1" applyAlignment="1">
      <alignment horizontal="center" vertical="center"/>
    </xf>
    <xf numFmtId="0" fontId="23" fillId="0" borderId="16" xfId="0" applyFont="1" applyBorder="1" applyAlignment="1">
      <alignment horizontal="left" vertical="center" wrapText="1"/>
    </xf>
    <xf numFmtId="0" fontId="23" fillId="0" borderId="13" xfId="0" applyFont="1" applyBorder="1" applyAlignment="1">
      <alignment horizontal="left" vertical="center" wrapText="1"/>
    </xf>
    <xf numFmtId="0" fontId="23" fillId="0" borderId="4"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9"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0" xfId="0" applyFont="1" applyAlignment="1">
      <alignment horizontal="center" vertical="center"/>
    </xf>
    <xf numFmtId="0" fontId="23" fillId="0" borderId="5" xfId="0" applyFont="1" applyBorder="1" applyAlignment="1">
      <alignment horizontal="center" vertical="center"/>
    </xf>
    <xf numFmtId="0" fontId="23" fillId="0" borderId="0" xfId="0" applyFont="1" applyAlignment="1">
      <alignment horizontal="center" vertical="center" wrapText="1"/>
    </xf>
    <xf numFmtId="0" fontId="23" fillId="0" borderId="16" xfId="0" applyFont="1" applyBorder="1" applyAlignment="1">
      <alignment horizontal="center" vertical="center"/>
    </xf>
    <xf numFmtId="0" fontId="23" fillId="0" borderId="13" xfId="0" applyFont="1" applyBorder="1" applyAlignment="1">
      <alignment horizontal="center" vertical="center"/>
    </xf>
    <xf numFmtId="0" fontId="23" fillId="0" borderId="0" xfId="0" applyFont="1"/>
    <xf numFmtId="0" fontId="23" fillId="0" borderId="2" xfId="0" applyFont="1" applyBorder="1" applyAlignment="1">
      <alignment horizontal="center" vertical="center" wrapText="1"/>
    </xf>
    <xf numFmtId="0" fontId="23" fillId="0" borderId="12" xfId="0" applyFont="1" applyBorder="1" applyAlignment="1">
      <alignment horizontal="center" vertical="center" wrapText="1"/>
    </xf>
    <xf numFmtId="0" fontId="23" fillId="0" borderId="7" xfId="0" applyFont="1" applyBorder="1" applyAlignment="1">
      <alignment horizontal="center" vertical="center" wrapText="1"/>
    </xf>
    <xf numFmtId="0" fontId="23" fillId="11" borderId="0" xfId="0" applyFont="1" applyFill="1" applyAlignment="1">
      <alignment vertical="center" wrapText="1"/>
    </xf>
    <xf numFmtId="0" fontId="22" fillId="0" borderId="1" xfId="0" applyFont="1" applyBorder="1" applyAlignment="1">
      <alignment horizontal="center" vertical="center" wrapText="1"/>
    </xf>
    <xf numFmtId="0" fontId="23" fillId="0" borderId="17" xfId="0" applyFont="1" applyBorder="1" applyAlignment="1">
      <alignment horizontal="left" vertical="center" wrapText="1"/>
    </xf>
    <xf numFmtId="0" fontId="24" fillId="0" borderId="8"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7" xfId="0" applyFont="1" applyBorder="1" applyAlignment="1">
      <alignment horizontal="center" vertical="center" wrapText="1"/>
    </xf>
    <xf numFmtId="0" fontId="21" fillId="0" borderId="7" xfId="0" applyFont="1" applyBorder="1" applyAlignment="1">
      <alignment horizontal="center" vertical="center" wrapText="1"/>
    </xf>
    <xf numFmtId="0" fontId="21" fillId="0" borderId="8" xfId="0" applyFont="1" applyBorder="1" applyAlignment="1">
      <alignment horizontal="center" vertical="center" wrapText="1"/>
    </xf>
    <xf numFmtId="171" fontId="35" fillId="7" borderId="7" xfId="0" applyNumberFormat="1" applyFont="1" applyFill="1" applyBorder="1" applyAlignment="1">
      <alignment horizontal="left" wrapText="1"/>
    </xf>
    <xf numFmtId="171" fontId="35" fillId="7" borderId="3" xfId="0" applyNumberFormat="1" applyFont="1" applyFill="1" applyBorder="1" applyAlignment="1">
      <alignment horizontal="left" wrapText="1"/>
    </xf>
    <xf numFmtId="171" fontId="35" fillId="7" borderId="8" xfId="0" applyNumberFormat="1" applyFont="1" applyFill="1" applyBorder="1" applyAlignment="1">
      <alignment horizontal="left" wrapText="1"/>
    </xf>
    <xf numFmtId="0" fontId="24" fillId="0" borderId="16" xfId="0" applyFont="1" applyBorder="1" applyAlignment="1">
      <alignment horizontal="left" vertical="center" wrapText="1"/>
    </xf>
    <xf numFmtId="0" fontId="24" fillId="0" borderId="13" xfId="0" applyFont="1" applyBorder="1" applyAlignment="1">
      <alignment horizontal="left" vertical="center" wrapText="1"/>
    </xf>
    <xf numFmtId="9" fontId="21" fillId="0" borderId="1" xfId="0" applyNumberFormat="1" applyFont="1" applyBorder="1" applyAlignment="1">
      <alignment horizontal="center" vertical="center" wrapText="1"/>
    </xf>
    <xf numFmtId="0" fontId="24" fillId="0" borderId="3" xfId="0" applyFont="1" applyBorder="1" applyAlignment="1">
      <alignment horizontal="center" vertical="center" wrapText="1"/>
    </xf>
    <xf numFmtId="0" fontId="23" fillId="0" borderId="16" xfId="0" applyFont="1" applyBorder="1" applyAlignment="1">
      <alignment horizontal="left" vertical="center" wrapText="1" indent="1"/>
    </xf>
    <xf numFmtId="0" fontId="23" fillId="0" borderId="17" xfId="0" applyFont="1" applyBorder="1" applyAlignment="1">
      <alignment horizontal="left" vertical="center" wrapText="1" indent="1"/>
    </xf>
    <xf numFmtId="0" fontId="23" fillId="0" borderId="13" xfId="0" applyFont="1" applyBorder="1" applyAlignment="1">
      <alignment horizontal="left" vertical="center" wrapText="1" indent="1"/>
    </xf>
    <xf numFmtId="0" fontId="23" fillId="0" borderId="16" xfId="0" applyFont="1" applyBorder="1" applyAlignment="1">
      <alignment horizontal="left" vertical="center"/>
    </xf>
    <xf numFmtId="0" fontId="23" fillId="0" borderId="13" xfId="0" applyFont="1" applyBorder="1" applyAlignment="1">
      <alignment horizontal="left" vertical="center"/>
    </xf>
    <xf numFmtId="0" fontId="23" fillId="0" borderId="8" xfId="0" applyFont="1" applyBorder="1" applyAlignment="1">
      <alignment horizontal="center" vertical="center" wrapText="1"/>
    </xf>
    <xf numFmtId="0" fontId="23" fillId="0" borderId="3" xfId="0" applyFont="1" applyBorder="1" applyAlignment="1">
      <alignment horizontal="center" vertical="center" wrapText="1"/>
    </xf>
    <xf numFmtId="0" fontId="35" fillId="0" borderId="4" xfId="0" applyFont="1" applyBorder="1" applyAlignment="1">
      <alignment horizontal="center" vertical="center"/>
    </xf>
    <xf numFmtId="0" fontId="35" fillId="0" borderId="6" xfId="0" applyFont="1" applyBorder="1" applyAlignment="1">
      <alignment horizontal="center" vertical="center"/>
    </xf>
    <xf numFmtId="0" fontId="35" fillId="0" borderId="1" xfId="0" applyFont="1" applyBorder="1" applyAlignment="1">
      <alignment vertical="center" wrapText="1"/>
    </xf>
    <xf numFmtId="0" fontId="22" fillId="11" borderId="7" xfId="0" applyFont="1" applyFill="1" applyBorder="1" applyAlignment="1">
      <alignment horizontal="center" vertical="center" wrapText="1"/>
    </xf>
    <xf numFmtId="0" fontId="22" fillId="11" borderId="8" xfId="0" applyFont="1" applyFill="1" applyBorder="1" applyAlignment="1">
      <alignment horizontal="center" vertical="center" wrapText="1"/>
    </xf>
    <xf numFmtId="0" fontId="22" fillId="11" borderId="0" xfId="0" applyFont="1" applyFill="1" applyAlignment="1">
      <alignment horizontal="center" vertical="center" wrapText="1"/>
    </xf>
    <xf numFmtId="0" fontId="22" fillId="11" borderId="4" xfId="0" applyFont="1" applyFill="1" applyBorder="1" applyAlignment="1">
      <alignment horizontal="center" vertical="center" wrapText="1"/>
    </xf>
    <xf numFmtId="0" fontId="24" fillId="14" borderId="16" xfId="0" applyFont="1" applyFill="1" applyBorder="1" applyAlignment="1">
      <alignment horizontal="center" vertical="center" wrapText="1"/>
    </xf>
    <xf numFmtId="0" fontId="24" fillId="14" borderId="17" xfId="0" applyFont="1" applyFill="1" applyBorder="1" applyAlignment="1">
      <alignment horizontal="center" vertical="center" wrapText="1"/>
    </xf>
    <xf numFmtId="0" fontId="24" fillId="14" borderId="13" xfId="0" applyFont="1" applyFill="1" applyBorder="1" applyAlignment="1">
      <alignment horizontal="center" vertical="center" wrapText="1"/>
    </xf>
    <xf numFmtId="0" fontId="24" fillId="9" borderId="2" xfId="8" applyFont="1" applyFill="1" applyBorder="1" applyAlignment="1">
      <alignment horizontal="justify" vertical="center"/>
    </xf>
    <xf numFmtId="0" fontId="24" fillId="9" borderId="0" xfId="8" applyFont="1" applyFill="1" applyAlignment="1">
      <alignment horizontal="justify" vertical="center"/>
    </xf>
    <xf numFmtId="171" fontId="24" fillId="9" borderId="1" xfId="8" applyNumberFormat="1" applyFont="1" applyFill="1" applyBorder="1" applyAlignment="1">
      <alignment horizontal="left" vertical="center"/>
    </xf>
    <xf numFmtId="0" fontId="24" fillId="9" borderId="1" xfId="8" applyFont="1" applyFill="1" applyBorder="1" applyAlignment="1">
      <alignment horizontal="left"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3" xfId="0" applyFont="1" applyBorder="1" applyAlignment="1">
      <alignment horizontal="center" vertical="center" wrapText="1"/>
    </xf>
    <xf numFmtId="0" fontId="23" fillId="0" borderId="3" xfId="0" applyFont="1" applyBorder="1" applyAlignment="1">
      <alignment horizontal="left" vertical="center" wrapText="1"/>
    </xf>
    <xf numFmtId="0" fontId="23" fillId="0" borderId="8" xfId="0" applyFont="1" applyBorder="1" applyAlignment="1">
      <alignment horizontal="left" vertical="center" wrapText="1"/>
    </xf>
    <xf numFmtId="0" fontId="23" fillId="0" borderId="10" xfId="0" applyFont="1" applyBorder="1" applyAlignment="1">
      <alignment horizontal="left" vertical="center" wrapText="1"/>
    </xf>
    <xf numFmtId="0" fontId="23" fillId="0" borderId="11" xfId="0" applyFont="1" applyBorder="1" applyAlignment="1">
      <alignment horizontal="left" vertical="center" wrapText="1"/>
    </xf>
    <xf numFmtId="0" fontId="23" fillId="0" borderId="0" xfId="8" applyFont="1" applyAlignment="1">
      <alignment horizontal="center" vertical="center"/>
    </xf>
    <xf numFmtId="0" fontId="24" fillId="0" borderId="0" xfId="8" applyFont="1" applyAlignment="1">
      <alignment vertical="center" wrapText="1"/>
    </xf>
    <xf numFmtId="0" fontId="23" fillId="0" borderId="9" xfId="0" applyFont="1" applyBorder="1" applyAlignment="1">
      <alignment horizontal="left" vertical="center" wrapText="1"/>
    </xf>
    <xf numFmtId="0" fontId="23" fillId="0" borderId="0" xfId="8" applyFont="1" applyAlignment="1">
      <alignment vertical="center" wrapText="1"/>
    </xf>
    <xf numFmtId="0" fontId="23" fillId="0" borderId="5" xfId="0" applyFont="1" applyBorder="1" applyAlignment="1">
      <alignment horizontal="center"/>
    </xf>
    <xf numFmtId="0" fontId="35" fillId="0" borderId="7" xfId="9" applyFont="1" applyBorder="1" applyAlignment="1">
      <alignment horizontal="left" vertical="center" wrapText="1"/>
    </xf>
    <xf numFmtId="0" fontId="35" fillId="0" borderId="8" xfId="9" applyFont="1" applyBorder="1" applyAlignment="1">
      <alignment horizontal="left" vertical="center" wrapText="1"/>
    </xf>
    <xf numFmtId="0" fontId="35" fillId="0" borderId="7" xfId="9" applyFont="1" applyBorder="1" applyAlignment="1">
      <alignment horizontal="center" vertical="center" wrapText="1"/>
    </xf>
    <xf numFmtId="0" fontId="35" fillId="0" borderId="3" xfId="9" applyFont="1" applyBorder="1" applyAlignment="1">
      <alignment horizontal="center" vertical="center" wrapText="1"/>
    </xf>
    <xf numFmtId="0" fontId="35" fillId="0" borderId="8" xfId="9" applyFont="1" applyBorder="1" applyAlignment="1">
      <alignment horizontal="center" vertical="center" wrapText="1"/>
    </xf>
    <xf numFmtId="0" fontId="35" fillId="0" borderId="1" xfId="0" applyFont="1" applyBorder="1" applyAlignment="1">
      <alignment horizontal="left" vertical="center"/>
    </xf>
    <xf numFmtId="0" fontId="35" fillId="0" borderId="0" xfId="0" applyFont="1" applyAlignment="1">
      <alignment horizontal="left" vertical="center" wrapText="1"/>
    </xf>
    <xf numFmtId="0" fontId="35" fillId="0" borderId="5" xfId="0" applyFont="1" applyBorder="1" applyAlignment="1">
      <alignment horizontal="left" vertical="center" wrapText="1"/>
    </xf>
    <xf numFmtId="0" fontId="35" fillId="0" borderId="16" xfId="0" applyFont="1" applyBorder="1" applyAlignment="1">
      <alignment horizontal="center" vertical="center"/>
    </xf>
    <xf numFmtId="0" fontId="35" fillId="0" borderId="17" xfId="0" applyFont="1" applyBorder="1" applyAlignment="1">
      <alignment horizontal="center" vertical="center"/>
    </xf>
    <xf numFmtId="0" fontId="35" fillId="0" borderId="13" xfId="0" applyFont="1" applyBorder="1" applyAlignment="1">
      <alignment horizontal="center" vertical="center"/>
    </xf>
    <xf numFmtId="0" fontId="35" fillId="0" borderId="10" xfId="0" applyFont="1" applyBorder="1" applyAlignment="1">
      <alignment horizontal="left" vertical="center" wrapText="1"/>
    </xf>
    <xf numFmtId="0" fontId="35" fillId="0" borderId="3" xfId="0" applyFont="1" applyBorder="1" applyAlignment="1">
      <alignment horizontal="left" vertical="center" wrapText="1"/>
    </xf>
    <xf numFmtId="0" fontId="35" fillId="0" borderId="16" xfId="0" applyFont="1" applyBorder="1" applyAlignment="1">
      <alignment horizontal="left" vertical="center"/>
    </xf>
    <xf numFmtId="0" fontId="35" fillId="0" borderId="13" xfId="0" applyFont="1" applyBorder="1" applyAlignment="1">
      <alignment horizontal="left" vertical="center"/>
    </xf>
    <xf numFmtId="0" fontId="35" fillId="0" borderId="17" xfId="0" applyFont="1" applyBorder="1" applyAlignment="1">
      <alignment horizontal="left" vertical="center"/>
    </xf>
    <xf numFmtId="0" fontId="35" fillId="0" borderId="1" xfId="0" applyFont="1" applyBorder="1" applyAlignment="1">
      <alignment horizontal="left" vertical="center" wrapText="1"/>
    </xf>
    <xf numFmtId="0" fontId="35" fillId="0" borderId="1" xfId="0" applyFont="1" applyBorder="1" applyAlignment="1">
      <alignment horizontal="left"/>
    </xf>
    <xf numFmtId="0" fontId="35" fillId="0" borderId="1" xfId="0" applyFont="1" applyBorder="1" applyAlignment="1">
      <alignment horizontal="center" vertical="center"/>
    </xf>
    <xf numFmtId="0" fontId="35" fillId="0" borderId="9"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12" xfId="0" applyFont="1" applyBorder="1" applyAlignment="1">
      <alignment horizontal="center" vertical="center" wrapText="1"/>
    </xf>
    <xf numFmtId="0" fontId="35" fillId="0" borderId="7" xfId="0" applyFont="1" applyBorder="1" applyAlignment="1">
      <alignment horizontal="left" vertical="center" wrapText="1" indent="2"/>
    </xf>
    <xf numFmtId="0" fontId="35" fillId="0" borderId="8" xfId="0" applyFont="1" applyBorder="1" applyAlignment="1">
      <alignment horizontal="left" vertical="center" wrapText="1" indent="2"/>
    </xf>
    <xf numFmtId="0" fontId="35" fillId="0" borderId="0" xfId="0" applyFont="1" applyAlignment="1">
      <alignment horizontal="left"/>
    </xf>
    <xf numFmtId="0" fontId="35" fillId="0" borderId="3" xfId="0" applyFont="1" applyBorder="1" applyAlignment="1">
      <alignment horizontal="center" vertical="center"/>
    </xf>
    <xf numFmtId="0" fontId="35" fillId="5" borderId="7" xfId="0" applyFont="1" applyFill="1" applyBorder="1" applyAlignment="1">
      <alignment horizontal="left" vertical="center" wrapText="1"/>
    </xf>
    <xf numFmtId="0" fontId="35" fillId="5" borderId="3" xfId="0" applyFont="1" applyFill="1" applyBorder="1" applyAlignment="1">
      <alignment horizontal="left" vertical="center" wrapText="1"/>
    </xf>
    <xf numFmtId="0" fontId="35" fillId="5" borderId="8" xfId="0" applyFont="1" applyFill="1" applyBorder="1" applyAlignment="1">
      <alignment horizontal="left" vertical="center" wrapText="1"/>
    </xf>
    <xf numFmtId="0" fontId="35" fillId="0" borderId="7" xfId="0" applyFont="1" applyBorder="1" applyAlignment="1">
      <alignment horizontal="left" vertical="center" wrapText="1"/>
    </xf>
    <xf numFmtId="0" fontId="35" fillId="0" borderId="8" xfId="0" applyFont="1" applyBorder="1" applyAlignment="1">
      <alignment horizontal="left" vertical="center" wrapText="1"/>
    </xf>
    <xf numFmtId="0" fontId="35" fillId="5" borderId="1" xfId="10" applyFont="1" applyFill="1" applyBorder="1" applyAlignment="1">
      <alignment horizontal="center" vertical="center"/>
    </xf>
    <xf numFmtId="0" fontId="35" fillId="0" borderId="5" xfId="0" applyFont="1" applyBorder="1" applyAlignment="1">
      <alignment horizontal="center" vertical="center"/>
    </xf>
    <xf numFmtId="0" fontId="57" fillId="0" borderId="9" xfId="3" applyFont="1" applyBorder="1" applyAlignment="1">
      <alignment horizontal="center" vertical="center" wrapText="1"/>
    </xf>
    <xf numFmtId="0" fontId="57" fillId="0" borderId="11" xfId="3" applyFont="1" applyBorder="1" applyAlignment="1">
      <alignment horizontal="center" vertical="center" wrapText="1"/>
    </xf>
    <xf numFmtId="0" fontId="55" fillId="0" borderId="9" xfId="3" applyFont="1" applyBorder="1" applyAlignment="1">
      <alignment horizontal="center" vertical="center" wrapText="1"/>
    </xf>
    <xf numFmtId="0" fontId="55" fillId="0" borderId="11" xfId="3" applyFont="1" applyBorder="1" applyAlignment="1">
      <alignment horizontal="center" vertical="center" wrapText="1"/>
    </xf>
    <xf numFmtId="0" fontId="58" fillId="0" borderId="0" xfId="2" applyFont="1" applyAlignment="1">
      <alignment horizontal="center" vertical="center"/>
    </xf>
    <xf numFmtId="0" fontId="58" fillId="0" borderId="4" xfId="2" applyFont="1" applyBorder="1" applyAlignment="1">
      <alignment horizontal="center" vertical="center"/>
    </xf>
    <xf numFmtId="0" fontId="58" fillId="0" borderId="5" xfId="2" applyFont="1" applyBorder="1" applyAlignment="1">
      <alignment horizontal="center" vertical="center"/>
    </xf>
    <xf numFmtId="0" fontId="58" fillId="0" borderId="6" xfId="2" applyFont="1" applyBorder="1" applyAlignment="1">
      <alignment horizontal="center" vertical="center"/>
    </xf>
    <xf numFmtId="0" fontId="21" fillId="0" borderId="9" xfId="3" applyFont="1" applyBorder="1" applyAlignment="1">
      <alignment horizontal="center" vertical="center" wrapText="1"/>
    </xf>
    <xf numFmtId="0" fontId="21" fillId="0" borderId="11" xfId="3" applyFont="1" applyBorder="1" applyAlignment="1">
      <alignment horizontal="center" vertical="center" wrapText="1"/>
    </xf>
    <xf numFmtId="0" fontId="21" fillId="0" borderId="2" xfId="3" applyFont="1" applyBorder="1" applyAlignment="1">
      <alignment horizontal="center" vertical="center" wrapText="1"/>
    </xf>
    <xf numFmtId="0" fontId="21" fillId="0" borderId="4" xfId="3" applyFont="1" applyBorder="1" applyAlignment="1">
      <alignment horizontal="center" vertical="center" wrapText="1"/>
    </xf>
    <xf numFmtId="0" fontId="21" fillId="0" borderId="7" xfId="3" applyFont="1" applyBorder="1" applyAlignment="1">
      <alignment horizontal="center" vertical="center" wrapText="1"/>
    </xf>
    <xf numFmtId="0" fontId="35" fillId="0" borderId="8" xfId="0" applyFont="1" applyBorder="1" applyAlignment="1">
      <alignment horizontal="center" vertical="center" wrapText="1"/>
    </xf>
    <xf numFmtId="0" fontId="35" fillId="0" borderId="0" xfId="3" quotePrefix="1" applyFont="1" applyAlignment="1">
      <alignment horizontal="center" vertical="center"/>
    </xf>
    <xf numFmtId="0" fontId="35" fillId="0" borderId="4" xfId="3" quotePrefix="1" applyFont="1" applyBorder="1" applyAlignment="1">
      <alignment horizontal="center" vertical="center"/>
    </xf>
    <xf numFmtId="0" fontId="35" fillId="0" borderId="5" xfId="3" quotePrefix="1" applyFont="1" applyBorder="1" applyAlignment="1">
      <alignment horizontal="center" vertical="center"/>
    </xf>
    <xf numFmtId="0" fontId="35" fillId="0" borderId="6" xfId="3" quotePrefix="1" applyFont="1" applyBorder="1" applyAlignment="1">
      <alignment horizontal="center" vertical="center"/>
    </xf>
    <xf numFmtId="0" fontId="35" fillId="0" borderId="0" xfId="3" applyFont="1" applyAlignment="1">
      <alignment horizontal="center" vertical="center"/>
    </xf>
    <xf numFmtId="0" fontId="35" fillId="0" borderId="4" xfId="3" applyFont="1" applyBorder="1" applyAlignment="1">
      <alignment horizontal="center" vertical="center"/>
    </xf>
    <xf numFmtId="0" fontId="35" fillId="0" borderId="5" xfId="3" applyFont="1" applyBorder="1" applyAlignment="1">
      <alignment horizontal="center" vertical="center"/>
    </xf>
    <xf numFmtId="0" fontId="35" fillId="0" borderId="6" xfId="3" applyFont="1" applyBorder="1" applyAlignment="1">
      <alignment horizontal="center" vertical="center"/>
    </xf>
    <xf numFmtId="0" fontId="35" fillId="0" borderId="16" xfId="0" applyFont="1" applyBorder="1" applyAlignment="1">
      <alignment horizontal="left" vertical="center" wrapText="1"/>
    </xf>
    <xf numFmtId="0" fontId="35" fillId="0" borderId="17" xfId="0" applyFont="1" applyBorder="1" applyAlignment="1">
      <alignment horizontal="left" vertical="center" wrapText="1"/>
    </xf>
    <xf numFmtId="0" fontId="35" fillId="0" borderId="13" xfId="0" applyFont="1" applyBorder="1" applyAlignment="1">
      <alignment horizontal="left" vertical="center" wrapText="1"/>
    </xf>
    <xf numFmtId="0" fontId="10" fillId="11" borderId="4" xfId="0" applyFont="1" applyFill="1" applyBorder="1" applyAlignment="1">
      <alignment horizontal="center" vertical="center" wrapText="1"/>
    </xf>
    <xf numFmtId="0" fontId="10" fillId="11" borderId="6" xfId="0" applyFont="1" applyFill="1" applyBorder="1" applyAlignment="1">
      <alignment horizontal="center" vertical="center" wrapText="1"/>
    </xf>
    <xf numFmtId="0" fontId="10" fillId="11" borderId="16" xfId="0" applyFont="1" applyFill="1" applyBorder="1" applyAlignment="1">
      <alignment horizontal="center" vertical="center" wrapText="1"/>
    </xf>
    <xf numFmtId="0" fontId="10" fillId="11" borderId="13" xfId="0" applyFont="1" applyFill="1" applyBorder="1" applyAlignment="1">
      <alignment horizontal="center" vertical="center" wrapText="1"/>
    </xf>
    <xf numFmtId="0" fontId="67" fillId="11" borderId="9" xfId="0" applyFont="1" applyFill="1" applyBorder="1" applyAlignment="1">
      <alignment horizontal="center" vertical="center" wrapText="1"/>
    </xf>
    <xf numFmtId="0" fontId="67" fillId="11" borderId="11" xfId="0" applyFont="1" applyFill="1" applyBorder="1" applyAlignment="1">
      <alignment horizontal="center" vertical="center" wrapText="1"/>
    </xf>
    <xf numFmtId="0" fontId="67" fillId="11" borderId="10" xfId="0" applyFont="1" applyFill="1" applyBorder="1" applyAlignment="1">
      <alignment horizontal="center" vertical="center" wrapText="1"/>
    </xf>
    <xf numFmtId="0" fontId="35" fillId="11" borderId="7" xfId="0" applyFont="1" applyFill="1" applyBorder="1" applyAlignment="1">
      <alignment horizontal="center" vertical="center" wrapText="1"/>
    </xf>
    <xf numFmtId="0" fontId="35" fillId="11" borderId="3" xfId="0" applyFont="1" applyFill="1" applyBorder="1" applyAlignment="1">
      <alignment horizontal="center" vertical="center" wrapText="1"/>
    </xf>
    <xf numFmtId="0" fontId="35" fillId="11" borderId="8" xfId="0" applyFont="1" applyFill="1" applyBorder="1" applyAlignment="1">
      <alignment horizontal="center" vertical="center" wrapText="1"/>
    </xf>
    <xf numFmtId="0" fontId="35" fillId="11" borderId="9" xfId="0" applyFont="1" applyFill="1" applyBorder="1" applyAlignment="1">
      <alignment horizontal="center" vertical="center" wrapText="1"/>
    </xf>
    <xf numFmtId="0" fontId="35" fillId="11" borderId="10" xfId="0" applyFont="1" applyFill="1" applyBorder="1" applyAlignment="1">
      <alignment horizontal="center" vertical="center" wrapText="1"/>
    </xf>
    <xf numFmtId="0" fontId="35" fillId="11" borderId="11" xfId="0" applyFont="1" applyFill="1" applyBorder="1" applyAlignment="1">
      <alignment horizontal="center" vertical="center" wrapText="1"/>
    </xf>
    <xf numFmtId="0" fontId="23" fillId="11" borderId="7" xfId="0" applyFont="1" applyFill="1" applyBorder="1" applyAlignment="1">
      <alignment horizontal="left" vertical="center" wrapText="1"/>
    </xf>
    <xf numFmtId="0" fontId="23" fillId="11" borderId="3" xfId="0" applyFont="1" applyFill="1" applyBorder="1" applyAlignment="1">
      <alignment horizontal="left" vertical="center" wrapText="1"/>
    </xf>
    <xf numFmtId="0" fontId="23" fillId="11" borderId="8" xfId="0" applyFont="1" applyFill="1" applyBorder="1" applyAlignment="1">
      <alignment horizontal="left" vertical="center" wrapText="1"/>
    </xf>
    <xf numFmtId="0" fontId="23" fillId="11" borderId="9" xfId="0" applyFont="1" applyFill="1" applyBorder="1" applyAlignment="1">
      <alignment horizontal="center" vertical="center"/>
    </xf>
    <xf numFmtId="0" fontId="23" fillId="11" borderId="10" xfId="0" applyFont="1" applyFill="1" applyBorder="1" applyAlignment="1">
      <alignment horizontal="center" vertical="center"/>
    </xf>
    <xf numFmtId="0" fontId="23" fillId="11" borderId="11" xfId="0" applyFont="1" applyFill="1" applyBorder="1" applyAlignment="1">
      <alignment horizontal="center" vertical="center"/>
    </xf>
    <xf numFmtId="0" fontId="35" fillId="0" borderId="9" xfId="0" applyFont="1" applyBorder="1" applyAlignment="1">
      <alignment horizontal="center" wrapText="1"/>
    </xf>
    <xf numFmtId="0" fontId="35" fillId="0" borderId="10" xfId="0" applyFont="1" applyBorder="1" applyAlignment="1">
      <alignment horizontal="center" wrapText="1"/>
    </xf>
    <xf numFmtId="0" fontId="35" fillId="0" borderId="11" xfId="0" applyFont="1" applyBorder="1" applyAlignment="1">
      <alignment horizontal="center" wrapText="1"/>
    </xf>
    <xf numFmtId="0" fontId="35" fillId="0" borderId="16" xfId="0" applyFont="1" applyBorder="1" applyAlignment="1">
      <alignment horizontal="center" vertical="center" wrapText="1"/>
    </xf>
    <xf numFmtId="0" fontId="35" fillId="0" borderId="13" xfId="0" applyFont="1" applyBorder="1" applyAlignment="1">
      <alignment horizontal="center" vertical="center" wrapText="1"/>
    </xf>
    <xf numFmtId="0" fontId="24" fillId="11" borderId="7" xfId="0" applyFont="1" applyFill="1" applyBorder="1" applyAlignment="1">
      <alignment horizontal="center" vertical="center"/>
    </xf>
    <xf numFmtId="0" fontId="24" fillId="11" borderId="3" xfId="0" applyFont="1" applyFill="1" applyBorder="1" applyAlignment="1">
      <alignment horizontal="center" vertical="center"/>
    </xf>
    <xf numFmtId="0" fontId="24" fillId="11" borderId="8" xfId="0" applyFont="1" applyFill="1" applyBorder="1" applyAlignment="1">
      <alignment horizontal="center" vertical="center"/>
    </xf>
    <xf numFmtId="0" fontId="24" fillId="11" borderId="16" xfId="0" applyFont="1" applyFill="1" applyBorder="1" applyAlignment="1">
      <alignment horizontal="center" vertical="center"/>
    </xf>
    <xf numFmtId="0" fontId="24" fillId="11" borderId="13" xfId="0" applyFont="1" applyFill="1" applyBorder="1" applyAlignment="1">
      <alignment horizontal="center" vertical="center"/>
    </xf>
    <xf numFmtId="0" fontId="23" fillId="11" borderId="9" xfId="0" applyFont="1" applyFill="1" applyBorder="1" applyAlignment="1">
      <alignment horizontal="center" vertical="center" wrapText="1"/>
    </xf>
    <xf numFmtId="0" fontId="23" fillId="11" borderId="10" xfId="0" applyFont="1" applyFill="1" applyBorder="1" applyAlignment="1">
      <alignment horizontal="center" vertical="center" wrapText="1"/>
    </xf>
    <xf numFmtId="0" fontId="23" fillId="11" borderId="11" xfId="0" applyFont="1" applyFill="1" applyBorder="1" applyAlignment="1">
      <alignment horizontal="center" vertical="center" wrapText="1"/>
    </xf>
    <xf numFmtId="0" fontId="23" fillId="11" borderId="2" xfId="0" applyFont="1" applyFill="1" applyBorder="1" applyAlignment="1">
      <alignment horizontal="center" vertical="center" wrapText="1"/>
    </xf>
    <xf numFmtId="14" fontId="23" fillId="11" borderId="2" xfId="0" applyNumberFormat="1" applyFont="1" applyFill="1" applyBorder="1" applyAlignment="1">
      <alignment horizontal="center" vertical="center" wrapText="1"/>
    </xf>
    <xf numFmtId="0" fontId="23" fillId="11" borderId="0" xfId="0" applyFont="1" applyFill="1" applyAlignment="1">
      <alignment horizontal="center" vertical="center" wrapText="1"/>
    </xf>
    <xf numFmtId="0" fontId="24" fillId="6" borderId="7" xfId="0" applyFont="1" applyFill="1" applyBorder="1" applyAlignment="1">
      <alignment horizontal="center" vertical="center" wrapText="1"/>
    </xf>
    <xf numFmtId="0" fontId="24" fillId="6" borderId="3" xfId="0" applyFont="1" applyFill="1" applyBorder="1" applyAlignment="1">
      <alignment horizontal="center" vertical="center" wrapText="1"/>
    </xf>
    <xf numFmtId="0" fontId="24" fillId="6" borderId="8" xfId="0" applyFont="1" applyFill="1" applyBorder="1" applyAlignment="1">
      <alignment horizontal="center" vertical="center" wrapText="1"/>
    </xf>
    <xf numFmtId="0" fontId="35" fillId="11" borderId="22" xfId="0" applyFont="1" applyFill="1" applyBorder="1" applyAlignment="1">
      <alignment horizontal="center" vertical="center" wrapText="1"/>
    </xf>
    <xf numFmtId="0" fontId="35" fillId="11" borderId="40" xfId="0" applyFont="1" applyFill="1" applyBorder="1" applyAlignment="1">
      <alignment horizontal="center" vertical="center" wrapText="1"/>
    </xf>
    <xf numFmtId="0" fontId="35" fillId="6" borderId="7" xfId="0" applyFont="1" applyFill="1" applyBorder="1" applyAlignment="1">
      <alignment horizontal="center" vertical="center" wrapText="1"/>
    </xf>
    <xf numFmtId="0" fontId="35" fillId="6" borderId="3" xfId="0" applyFont="1" applyFill="1" applyBorder="1" applyAlignment="1">
      <alignment horizontal="center" vertical="center" wrapText="1"/>
    </xf>
    <xf numFmtId="0" fontId="35" fillId="6" borderId="8"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24" fillId="11" borderId="13" xfId="0" applyFont="1" applyFill="1" applyBorder="1" applyAlignment="1">
      <alignment horizontal="center" vertical="center" wrapText="1"/>
    </xf>
    <xf numFmtId="14" fontId="23" fillId="11" borderId="9" xfId="0" applyNumberFormat="1" applyFont="1" applyFill="1" applyBorder="1" applyAlignment="1">
      <alignment horizontal="center" vertical="center" wrapText="1"/>
    </xf>
    <xf numFmtId="0" fontId="21" fillId="5" borderId="7" xfId="0" applyFont="1" applyFill="1" applyBorder="1" applyAlignment="1">
      <alignment horizontal="left" vertical="center" wrapText="1" indent="1"/>
    </xf>
    <xf numFmtId="0" fontId="21" fillId="5" borderId="3" xfId="0" applyFont="1" applyFill="1" applyBorder="1" applyAlignment="1">
      <alignment horizontal="left" vertical="center" wrapText="1" indent="1"/>
    </xf>
    <xf numFmtId="0" fontId="35" fillId="0" borderId="9" xfId="4" applyFont="1" applyFill="1" applyBorder="1" applyAlignment="1">
      <alignment horizontal="center" vertical="center"/>
    </xf>
    <xf numFmtId="0" fontId="35" fillId="0" borderId="11" xfId="4" applyFont="1" applyFill="1" applyBorder="1" applyAlignment="1">
      <alignment horizontal="center" vertical="center"/>
    </xf>
    <xf numFmtId="0" fontId="35" fillId="0" borderId="12" xfId="4" applyFont="1" applyFill="1" applyBorder="1" applyAlignment="1">
      <alignment horizontal="center" vertical="center"/>
    </xf>
    <xf numFmtId="0" fontId="35" fillId="0" borderId="6" xfId="4" applyFont="1" applyFill="1" applyBorder="1" applyAlignment="1">
      <alignment horizontal="center" vertical="center"/>
    </xf>
    <xf numFmtId="0" fontId="21" fillId="7" borderId="7" xfId="14" applyFont="1" applyFill="1" applyBorder="1" applyAlignment="1">
      <alignment horizontal="left" vertical="center" wrapText="1"/>
    </xf>
    <xf numFmtId="0" fontId="21" fillId="7" borderId="3" xfId="14" applyFont="1" applyFill="1" applyBorder="1" applyAlignment="1">
      <alignment horizontal="left" vertical="center" wrapText="1"/>
    </xf>
    <xf numFmtId="0" fontId="21" fillId="7" borderId="8" xfId="14" applyFont="1" applyFill="1" applyBorder="1" applyAlignment="1">
      <alignment horizontal="left" vertical="center" wrapText="1"/>
    </xf>
    <xf numFmtId="0" fontId="24" fillId="5" borderId="7" xfId="14" applyFont="1" applyFill="1" applyBorder="1" applyAlignment="1">
      <alignment horizontal="left" vertical="center" wrapText="1"/>
    </xf>
    <xf numFmtId="0" fontId="24" fillId="5" borderId="3" xfId="14" applyFont="1" applyFill="1" applyBorder="1" applyAlignment="1">
      <alignment horizontal="left" vertical="center" wrapText="1"/>
    </xf>
    <xf numFmtId="0" fontId="24" fillId="5" borderId="11" xfId="14" applyFont="1" applyFill="1" applyBorder="1" applyAlignment="1">
      <alignment horizontal="left" vertical="center" wrapText="1"/>
    </xf>
    <xf numFmtId="171" fontId="24" fillId="5" borderId="9" xfId="14" applyNumberFormat="1" applyFont="1" applyFill="1" applyBorder="1" applyAlignment="1">
      <alignment horizontal="left" vertical="center" wrapText="1"/>
    </xf>
    <xf numFmtId="171" fontId="24" fillId="5" borderId="10" xfId="14" applyNumberFormat="1" applyFont="1" applyFill="1" applyBorder="1" applyAlignment="1">
      <alignment horizontal="left" vertical="center" wrapText="1"/>
    </xf>
    <xf numFmtId="171" fontId="24" fillId="5" borderId="4" xfId="14" applyNumberFormat="1" applyFont="1" applyFill="1" applyBorder="1" applyAlignment="1">
      <alignment horizontal="left" vertical="center" wrapText="1"/>
    </xf>
    <xf numFmtId="171" fontId="21" fillId="5" borderId="9" xfId="14" applyNumberFormat="1" applyFont="1" applyFill="1" applyBorder="1" applyAlignment="1">
      <alignment horizontal="left" vertical="center" wrapText="1"/>
    </xf>
    <xf numFmtId="171" fontId="21" fillId="5" borderId="10" xfId="14" applyNumberFormat="1" applyFont="1" applyFill="1" applyBorder="1" applyAlignment="1">
      <alignment horizontal="left" vertical="center" wrapText="1"/>
    </xf>
    <xf numFmtId="171" fontId="21" fillId="5" borderId="11" xfId="14" applyNumberFormat="1" applyFont="1" applyFill="1" applyBorder="1" applyAlignment="1">
      <alignment horizontal="left" vertical="center" wrapText="1"/>
    </xf>
    <xf numFmtId="0" fontId="35" fillId="0" borderId="9" xfId="3" applyFont="1" applyBorder="1" applyAlignment="1">
      <alignment horizontal="center" vertical="center"/>
    </xf>
    <xf numFmtId="0" fontId="35" fillId="0" borderId="11" xfId="3" applyFont="1" applyBorder="1" applyAlignment="1">
      <alignment horizontal="center" vertical="center"/>
    </xf>
    <xf numFmtId="0" fontId="35" fillId="0" borderId="2" xfId="3" applyFont="1" applyBorder="1" applyAlignment="1">
      <alignment horizontal="center" vertical="center"/>
    </xf>
    <xf numFmtId="0" fontId="35" fillId="0" borderId="12" xfId="3" applyFont="1" applyBorder="1" applyAlignment="1">
      <alignment horizontal="center" vertical="center"/>
    </xf>
    <xf numFmtId="0" fontId="21" fillId="0" borderId="1" xfId="12" applyFont="1" applyFill="1" applyBorder="1" applyAlignment="1">
      <alignment horizontal="center" vertical="center" wrapText="1"/>
    </xf>
    <xf numFmtId="0" fontId="21" fillId="0" borderId="16" xfId="12" applyFont="1" applyFill="1" applyBorder="1" applyAlignment="1">
      <alignment horizontal="center" vertical="center" wrapText="1"/>
    </xf>
    <xf numFmtId="0" fontId="21" fillId="0" borderId="17" xfId="12" applyFont="1" applyFill="1" applyBorder="1" applyAlignment="1">
      <alignment horizontal="center" vertical="center" wrapText="1"/>
    </xf>
    <xf numFmtId="0" fontId="21" fillId="0" borderId="13" xfId="12" applyFont="1" applyFill="1" applyBorder="1" applyAlignment="1">
      <alignment horizontal="center" vertical="center" wrapText="1"/>
    </xf>
    <xf numFmtId="3" fontId="35" fillId="0" borderId="1" xfId="0" applyNumberFormat="1" applyFont="1" applyFill="1" applyBorder="1" applyAlignment="1">
      <alignment vertical="center"/>
    </xf>
  </cellXfs>
  <cellStyles count="19">
    <cellStyle name="=C:\WINNT35\SYSTEM32\COMMAND.COM" xfId="3" xr:uid="{00000000-0005-0000-0000-000000000000}"/>
    <cellStyle name="Comma [0]" xfId="17" builtinId="6"/>
    <cellStyle name="Comma [0] 3" xfId="16" xr:uid="{E777FF19-089F-4842-A867-672373F6F6C1}"/>
    <cellStyle name="Heading 1 2" xfId="1" xr:uid="{00000000-0005-0000-0000-000001000000}"/>
    <cellStyle name="Heading 2 2" xfId="4" xr:uid="{00000000-0005-0000-0000-000002000000}"/>
    <cellStyle name="HeadingTable" xfId="12" xr:uid="{5DE048F7-8CB3-466B-B4F9-A1FD8F2EF56B}"/>
    <cellStyle name="Hyperlink" xfId="6" builtinId="8"/>
    <cellStyle name="Normal" xfId="0" builtinId="0"/>
    <cellStyle name="Normal 2" xfId="2" xr:uid="{00000000-0005-0000-0000-000005000000}"/>
    <cellStyle name="Normal 2 2" xfId="7" xr:uid="{EC442DB7-D99D-4A30-BFED-7ED371C0561F}"/>
    <cellStyle name="Normal 2 2 3" xfId="13" xr:uid="{13E9F149-957C-4119-B7BE-3B1376741BD6}"/>
    <cellStyle name="Normal 2 3" xfId="8" xr:uid="{9E920A32-92E2-4CF6-BF77-319F5AFB57CF}"/>
    <cellStyle name="Normal 3" xfId="14" xr:uid="{3AE79FF4-DA4C-46D2-93CE-8150849C7A22}"/>
    <cellStyle name="Normal 3 2 3" xfId="18" xr:uid="{32DAEE69-628B-4BA1-B045-7EADD4F1DEB3}"/>
    <cellStyle name="Normal 4" xfId="10" xr:uid="{687921D6-F663-4B51-91A9-5250C6C7DE77}"/>
    <cellStyle name="Normal_20 OPR" xfId="9" xr:uid="{FD92EC52-5CAA-4662-8F7A-CEC5F64338CD}"/>
    <cellStyle name="optionalExposure" xfId="5" xr:uid="{00000000-0005-0000-0000-000006000000}"/>
    <cellStyle name="Percent" xfId="15" builtinId="5"/>
    <cellStyle name="Standard 3" xfId="11" xr:uid="{79D51850-D914-4BA1-840F-05FF9E191E38}"/>
  </cellStyles>
  <dxfs count="18">
    <dxf>
      <fill>
        <patternFill>
          <bgColor indexed="10"/>
        </patternFill>
      </fill>
    </dxf>
    <dxf>
      <fill>
        <patternFill>
          <bgColor indexed="10"/>
        </patternFill>
      </fill>
    </dxf>
    <dxf>
      <fill>
        <patternFill>
          <bgColor indexed="10"/>
        </patternFill>
      </fill>
    </dxf>
    <dxf>
      <fill>
        <patternFill>
          <bgColor indexed="10"/>
        </patternFill>
      </fill>
    </dxf>
    <dxf>
      <font>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worksheet" Target="worksheets/sheet63.xml"/><Relationship Id="rId68" Type="http://schemas.openxmlformats.org/officeDocument/2006/relationships/worksheet" Target="worksheets/sheet68.xml"/><Relationship Id="rId76" Type="http://schemas.openxmlformats.org/officeDocument/2006/relationships/worksheet" Target="worksheets/sheet76.xml"/><Relationship Id="rId84" Type="http://schemas.openxmlformats.org/officeDocument/2006/relationships/customXml" Target="../customXml/item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85"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86"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3</xdr:col>
      <xdr:colOff>0</xdr:colOff>
      <xdr:row>72</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72</xdr:row>
      <xdr:rowOff>0</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29</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twoCellAnchor>
    <xdr:from>
      <xdr:col>1</xdr:col>
      <xdr:colOff>31750</xdr:colOff>
      <xdr:row>30</xdr:row>
      <xdr:rowOff>114300</xdr:rowOff>
    </xdr:from>
    <xdr:to>
      <xdr:col>3</xdr:col>
      <xdr:colOff>542925</xdr:colOff>
      <xdr:row>40</xdr:row>
      <xdr:rowOff>12699</xdr:rowOff>
    </xdr:to>
    <xdr:sp macro="" textlink="">
      <xdr:nvSpPr>
        <xdr:cNvPr id="2" name="TextBox 1">
          <a:extLst>
            <a:ext uri="{FF2B5EF4-FFF2-40B4-BE49-F238E27FC236}">
              <a16:creationId xmlns:a16="http://schemas.microsoft.com/office/drawing/2014/main" id="{5BED8479-495C-4EC8-8ED0-0893B48F71A9}"/>
            </a:ext>
          </a:extLst>
        </xdr:cNvPr>
        <xdr:cNvSpPr txBox="1"/>
      </xdr:nvSpPr>
      <xdr:spPr>
        <a:xfrm>
          <a:off x="228600" y="4064000"/>
          <a:ext cx="3717925" cy="11683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a:t>
          </a:r>
          <a:r>
            <a:rPr lang="is-IS" sz="1100" b="1" baseline="0"/>
            <a:t> narrative:</a:t>
          </a:r>
        </a:p>
        <a:p>
          <a:pPr eaLnBrk="1" fontAlgn="auto" latinLnBrk="0" hangingPunct="1"/>
          <a:r>
            <a:rPr lang="is-IS" sz="1100" b="0" i="0" baseline="0">
              <a:solidFill>
                <a:schemeClr val="dk1"/>
              </a:solidFill>
              <a:effectLst/>
              <a:latin typeface="+mn-lt"/>
              <a:ea typeface="+mn-ea"/>
              <a:cs typeface="+mn-cs"/>
            </a:rPr>
            <a:t>For further information regarding the Bank's performing and non-performing exposures, see chapter 4 in the Bank's Pillar III report 2025.</a:t>
          </a:r>
          <a:r>
            <a:rPr lang="is-IS" sz="1100" b="0" i="0" u="none" strike="noStrike" baseline="0">
              <a:solidFill>
                <a:schemeClr val="dk1"/>
              </a:solidFill>
              <a:latin typeface="+mn-lt"/>
              <a:ea typeface="+mn-ea"/>
              <a:cs typeface="+mn-cs"/>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31</xdr:row>
      <xdr:rowOff>47625</xdr:rowOff>
    </xdr:from>
    <xdr:to>
      <xdr:col>4</xdr:col>
      <xdr:colOff>838200</xdr:colOff>
      <xdr:row>41</xdr:row>
      <xdr:rowOff>12700</xdr:rowOff>
    </xdr:to>
    <xdr:sp macro="" textlink="">
      <xdr:nvSpPr>
        <xdr:cNvPr id="2" name="TextBox 1">
          <a:extLst>
            <a:ext uri="{FF2B5EF4-FFF2-40B4-BE49-F238E27FC236}">
              <a16:creationId xmlns:a16="http://schemas.microsoft.com/office/drawing/2014/main" id="{0D6608A8-EC13-4FDE-A412-43A3935418BC}"/>
            </a:ext>
          </a:extLst>
        </xdr:cNvPr>
        <xdr:cNvSpPr txBox="1"/>
      </xdr:nvSpPr>
      <xdr:spPr>
        <a:xfrm>
          <a:off x="171450" y="4835525"/>
          <a:ext cx="5162550" cy="1235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Accompanying</a:t>
          </a:r>
          <a:r>
            <a:rPr lang="is-IS" sz="1100" b="1" baseline="0"/>
            <a:t> narrative:</a:t>
          </a:r>
        </a:p>
        <a:p>
          <a:pPr eaLnBrk="1" fontAlgn="auto" latinLnBrk="0" hangingPunct="1"/>
          <a:r>
            <a:rPr lang="is-IS" sz="1100" b="0" i="0" baseline="0">
              <a:solidFill>
                <a:schemeClr val="dk1"/>
              </a:solidFill>
              <a:effectLst/>
              <a:latin typeface="+mn-lt"/>
              <a:ea typeface="+mn-ea"/>
              <a:cs typeface="+mn-cs"/>
            </a:rPr>
            <a:t>NPL ratio: 1.1%	</a:t>
          </a:r>
          <a:endParaRPr lang="is-IS">
            <a:effectLst/>
          </a:endParaRPr>
        </a:p>
        <a:p>
          <a:endParaRPr lang="is-IS" sz="1100" b="0" i="0" baseline="0">
            <a:solidFill>
              <a:schemeClr val="dk1"/>
            </a:solidFill>
            <a:effectLst/>
            <a:latin typeface="+mn-lt"/>
            <a:ea typeface="+mn-ea"/>
            <a:cs typeface="+mn-cs"/>
          </a:endParaRPr>
        </a:p>
        <a:p>
          <a:r>
            <a:rPr lang="is-IS" sz="1100" b="0" i="0" baseline="0">
              <a:solidFill>
                <a:schemeClr val="dk1"/>
              </a:solidFill>
              <a:effectLst/>
              <a:latin typeface="+mn-lt"/>
              <a:ea typeface="+mn-ea"/>
              <a:cs typeface="+mn-cs"/>
            </a:rPr>
            <a:t>For further information regarding the Bank's performing and non-performing exposures, see chapter 4 in the Bank's Pillar III report 2025.</a:t>
          </a:r>
          <a:endParaRPr lang="is-IS">
            <a:effectLst/>
          </a:endParaRPr>
        </a:p>
        <a:p>
          <a:r>
            <a:rPr lang="is-IS" sz="1100" b="0" i="0" u="none" strike="noStrike" baseline="0">
              <a:solidFill>
                <a:schemeClr val="dk1"/>
              </a:solidFill>
              <a:latin typeface="+mn-lt"/>
              <a:ea typeface="+mn-ea"/>
              <a:cs typeface="+mn-cs"/>
            </a:rPr>
            <a:t>	</a:t>
          </a: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2</xdr:col>
      <xdr:colOff>1323975</xdr:colOff>
      <xdr:row>11</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1</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2</xdr:col>
      <xdr:colOff>0</xdr:colOff>
      <xdr:row>63</xdr:row>
      <xdr:rowOff>0</xdr:rowOff>
    </xdr:from>
    <xdr:to>
      <xdr:col>2</xdr:col>
      <xdr:colOff>5722470</xdr:colOff>
      <xdr:row>68</xdr:row>
      <xdr:rowOff>89647</xdr:rowOff>
    </xdr:to>
    <xdr:sp macro="" textlink="">
      <xdr:nvSpPr>
        <xdr:cNvPr id="7" name="TextBox 1">
          <a:extLst>
            <a:ext uri="{FF2B5EF4-FFF2-40B4-BE49-F238E27FC236}">
              <a16:creationId xmlns:a16="http://schemas.microsoft.com/office/drawing/2014/main" id="{3853FF0B-60F5-4344-8D02-E4FA00DBB4F4}"/>
            </a:ext>
          </a:extLst>
        </xdr:cNvPr>
        <xdr:cNvSpPr txBox="1"/>
      </xdr:nvSpPr>
      <xdr:spPr>
        <a:xfrm>
          <a:off x="836706" y="12042588"/>
          <a:ext cx="5722470" cy="896471"/>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is-IS" sz="1100" b="1"/>
            <a:t>Note</a:t>
          </a:r>
          <a:r>
            <a:rPr lang="is-IS" sz="1100" b="1" baseline="0"/>
            <a:t>:</a:t>
          </a:r>
        </a:p>
        <a:p>
          <a:pPr marL="0" marR="0" lvl="0" indent="0" defTabSz="914400" eaLnBrk="1" fontAlgn="auto" latinLnBrk="0" hangingPunct="1">
            <a:lnSpc>
              <a:spcPct val="100000"/>
            </a:lnSpc>
            <a:spcBef>
              <a:spcPts val="0"/>
            </a:spcBef>
            <a:spcAft>
              <a:spcPts val="0"/>
            </a:spcAft>
            <a:buClrTx/>
            <a:buSzTx/>
            <a:buFontTx/>
            <a:buNone/>
            <a:tabLst/>
            <a:defRPr/>
          </a:pPr>
          <a:r>
            <a:rPr lang="is-IS" sz="1100" b="0" i="0" u="none" strike="noStrike" baseline="0">
              <a:solidFill>
                <a:schemeClr val="dk1"/>
              </a:solidFill>
              <a:latin typeface="+mn-lt"/>
              <a:ea typeface="+mn-ea"/>
              <a:cs typeface="+mn-cs"/>
            </a:rPr>
            <a:t>GHG emission data and corresponding gross carrying amounts to calculate the proportion of emissions calculated by company specific reporting are as at 31.12.2024. All other values are as at 31.12.2025.</a:t>
          </a:r>
        </a:p>
      </xdr:txBody>
    </xdr:sp>
    <xdr:clientData/>
  </xdr:twoCellAnchor>
</xdr:wsDr>
</file>

<file path=xl/theme/theme1.xml><?xml version="1.0" encoding="utf-8"?>
<a:theme xmlns:a="http://schemas.openxmlformats.org/drawingml/2006/main" name="Office Theme">
  <a:themeElements>
    <a:clrScheme name="Landsbankinn 2023">
      <a:dk1>
        <a:sysClr val="windowText" lastClr="000000"/>
      </a:dk1>
      <a:lt1>
        <a:sysClr val="window" lastClr="FFFFFF"/>
      </a:lt1>
      <a:dk2>
        <a:srgbClr val="A8AEB0"/>
      </a:dk2>
      <a:lt2>
        <a:srgbClr val="FFFAF2"/>
      </a:lt2>
      <a:accent1>
        <a:srgbClr val="20446A"/>
      </a:accent1>
      <a:accent2>
        <a:srgbClr val="00B3BF"/>
      </a:accent2>
      <a:accent3>
        <a:srgbClr val="F5952F"/>
      </a:accent3>
      <a:accent4>
        <a:srgbClr val="788184"/>
      </a:accent4>
      <a:accent5>
        <a:srgbClr val="C8D5E0"/>
      </a:accent5>
      <a:accent6>
        <a:srgbClr val="99CBD5"/>
      </a:accent6>
      <a:hlink>
        <a:srgbClr val="325678"/>
      </a:hlink>
      <a:folHlink>
        <a:srgbClr val="0096AA"/>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ndsbankinn.is/en/the-bank/investor-relations" TargetMode="Externa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EF340-6C5E-430F-969C-DEF15258F362}">
  <sheetPr>
    <tabColor theme="4"/>
  </sheetPr>
  <dimension ref="B3:M12"/>
  <sheetViews>
    <sheetView showGridLines="0" zoomScale="85" zoomScaleNormal="85" workbookViewId="0">
      <selection activeCell="L33" sqref="L33"/>
    </sheetView>
  </sheetViews>
  <sheetFormatPr defaultColWidth="9.1796875" defaultRowHeight="10"/>
  <cols>
    <col min="1" max="1" width="9.1796875" style="82"/>
    <col min="2" max="2" width="10.26953125" style="82" bestFit="1" customWidth="1"/>
    <col min="3" max="16384" width="9.1796875" style="82"/>
  </cols>
  <sheetData>
    <row r="3" spans="2:13" ht="10.5">
      <c r="B3" s="91" t="s">
        <v>1794</v>
      </c>
    </row>
    <row r="5" spans="2:13">
      <c r="B5" s="828" t="s">
        <v>1908</v>
      </c>
      <c r="C5" s="828"/>
      <c r="D5" s="828"/>
      <c r="E5" s="828"/>
      <c r="F5" s="828"/>
      <c r="G5" s="828"/>
      <c r="H5" s="828"/>
      <c r="I5" s="828"/>
      <c r="J5" s="828"/>
      <c r="K5" s="828"/>
      <c r="L5" s="828"/>
      <c r="M5" s="828"/>
    </row>
    <row r="6" spans="2:13">
      <c r="B6" s="828"/>
      <c r="C6" s="828"/>
      <c r="D6" s="828"/>
      <c r="E6" s="828"/>
      <c r="F6" s="828"/>
      <c r="G6" s="828"/>
      <c r="H6" s="828"/>
      <c r="I6" s="828"/>
      <c r="J6" s="828"/>
      <c r="K6" s="828"/>
      <c r="L6" s="828"/>
      <c r="M6" s="828"/>
    </row>
    <row r="7" spans="2:13">
      <c r="B7" s="828"/>
      <c r="C7" s="828"/>
      <c r="D7" s="828"/>
      <c r="E7" s="828"/>
      <c r="F7" s="828"/>
      <c r="G7" s="828"/>
      <c r="H7" s="828"/>
      <c r="I7" s="828"/>
      <c r="J7" s="828"/>
      <c r="K7" s="828"/>
      <c r="L7" s="828"/>
      <c r="M7" s="828"/>
    </row>
    <row r="8" spans="2:13">
      <c r="B8" s="828"/>
      <c r="C8" s="828"/>
      <c r="D8" s="828"/>
      <c r="E8" s="828"/>
      <c r="F8" s="828"/>
      <c r="G8" s="828"/>
      <c r="H8" s="828"/>
      <c r="I8" s="828"/>
      <c r="J8" s="828"/>
      <c r="K8" s="828"/>
      <c r="L8" s="828"/>
      <c r="M8" s="828"/>
    </row>
    <row r="9" spans="2:13">
      <c r="B9" s="828"/>
      <c r="C9" s="828"/>
      <c r="D9" s="828"/>
      <c r="E9" s="828"/>
      <c r="F9" s="828"/>
      <c r="G9" s="828"/>
      <c r="H9" s="828"/>
      <c r="I9" s="828"/>
      <c r="J9" s="828"/>
      <c r="K9" s="828"/>
      <c r="L9" s="828"/>
      <c r="M9" s="828"/>
    </row>
    <row r="10" spans="2:13">
      <c r="B10" s="828"/>
      <c r="C10" s="828"/>
      <c r="D10" s="828"/>
      <c r="E10" s="828"/>
      <c r="F10" s="828"/>
      <c r="G10" s="828"/>
      <c r="H10" s="828"/>
      <c r="I10" s="828"/>
      <c r="J10" s="828"/>
      <c r="K10" s="828"/>
      <c r="L10" s="828"/>
      <c r="M10" s="828"/>
    </row>
    <row r="11" spans="2:13">
      <c r="B11" s="828"/>
      <c r="C11" s="828"/>
      <c r="D11" s="828"/>
      <c r="E11" s="828"/>
      <c r="F11" s="828"/>
      <c r="G11" s="828"/>
      <c r="H11" s="828"/>
      <c r="I11" s="828"/>
      <c r="J11" s="828"/>
      <c r="K11" s="828"/>
      <c r="L11" s="828"/>
      <c r="M11" s="828"/>
    </row>
    <row r="12" spans="2:13">
      <c r="B12" s="828"/>
      <c r="C12" s="828"/>
      <c r="D12" s="828"/>
      <c r="E12" s="828"/>
      <c r="F12" s="828"/>
      <c r="G12" s="828"/>
      <c r="H12" s="828"/>
      <c r="I12" s="828"/>
      <c r="J12" s="828"/>
      <c r="K12" s="828"/>
      <c r="L12" s="828"/>
      <c r="M12" s="828"/>
    </row>
  </sheetData>
  <mergeCells count="1">
    <mergeCell ref="B5:M1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tabColor theme="4"/>
    <pageSetUpPr fitToPage="1"/>
  </sheetPr>
  <dimension ref="B1:I25"/>
  <sheetViews>
    <sheetView zoomScaleNormal="100" workbookViewId="0">
      <selection activeCell="B5" sqref="B5:B6"/>
    </sheetView>
  </sheetViews>
  <sheetFormatPr defaultRowHeight="10"/>
  <cols>
    <col min="1" max="1" width="1.81640625" style="86" customWidth="1"/>
    <col min="2" max="2" width="85.453125" style="86" bestFit="1" customWidth="1"/>
    <col min="3" max="3" width="9.54296875" style="86" customWidth="1"/>
    <col min="4" max="4" width="11.36328125" style="86" customWidth="1"/>
    <col min="5" max="5" width="10" style="86" bestFit="1" customWidth="1"/>
    <col min="6" max="6" width="10.54296875" style="86" bestFit="1" customWidth="1"/>
    <col min="7" max="7" width="10.453125" style="86" bestFit="1" customWidth="1"/>
    <col min="8" max="8" width="8.7265625" style="86"/>
    <col min="9" max="9" width="4.6328125" style="86" bestFit="1" customWidth="1"/>
    <col min="10" max="16384" width="8.7265625" style="86"/>
  </cols>
  <sheetData>
    <row r="1" spans="2:9">
      <c r="D1" s="115"/>
    </row>
    <row r="2" spans="2:9" ht="12.5" customHeight="1">
      <c r="B2" s="36" t="s">
        <v>7</v>
      </c>
      <c r="C2" s="88"/>
      <c r="D2" s="88"/>
      <c r="E2" s="88"/>
      <c r="F2" s="87"/>
      <c r="G2" s="88"/>
      <c r="H2" s="88"/>
      <c r="I2" s="87" t="s">
        <v>1686</v>
      </c>
    </row>
    <row r="4" spans="2:9">
      <c r="B4" s="131"/>
      <c r="C4" s="131"/>
      <c r="D4" s="131"/>
      <c r="E4" s="131"/>
      <c r="F4" s="131"/>
      <c r="G4" s="131"/>
    </row>
    <row r="5" spans="2:9">
      <c r="B5" s="858" t="s">
        <v>1871</v>
      </c>
      <c r="C5" s="851" t="s">
        <v>125</v>
      </c>
      <c r="D5" s="851" t="s">
        <v>249</v>
      </c>
      <c r="E5" s="851"/>
      <c r="F5" s="851"/>
      <c r="G5" s="851"/>
    </row>
    <row r="6" spans="2:9" ht="20">
      <c r="B6" s="859"/>
      <c r="C6" s="851"/>
      <c r="D6" s="73" t="s">
        <v>250</v>
      </c>
      <c r="E6" s="73" t="s">
        <v>251</v>
      </c>
      <c r="F6" s="129" t="s">
        <v>252</v>
      </c>
      <c r="G6" s="73" t="s">
        <v>253</v>
      </c>
    </row>
    <row r="7" spans="2:9" ht="10.5">
      <c r="B7" s="118" t="s">
        <v>254</v>
      </c>
      <c r="C7" s="460">
        <v>2284895.4141679998</v>
      </c>
      <c r="D7" s="460">
        <v>2241109.137441</v>
      </c>
      <c r="E7" s="460">
        <v>0</v>
      </c>
      <c r="F7" s="460">
        <v>24503</v>
      </c>
      <c r="G7" s="460">
        <v>19283.276727</v>
      </c>
    </row>
    <row r="8" spans="2:9" ht="10.5">
      <c r="B8" s="118" t="s">
        <v>255</v>
      </c>
      <c r="C8" s="460">
        <v>9626</v>
      </c>
      <c r="D8" s="460">
        <v>0</v>
      </c>
      <c r="E8" s="460">
        <v>0</v>
      </c>
      <c r="F8" s="460">
        <v>9626</v>
      </c>
      <c r="G8" s="460">
        <v>0</v>
      </c>
    </row>
    <row r="9" spans="2:9" ht="10.5">
      <c r="B9" s="118" t="s">
        <v>256</v>
      </c>
      <c r="C9" s="460">
        <v>2275269.4141679998</v>
      </c>
      <c r="D9" s="460">
        <v>2241109.137441</v>
      </c>
      <c r="E9" s="460">
        <v>0</v>
      </c>
      <c r="F9" s="460">
        <v>14877</v>
      </c>
      <c r="G9" s="460">
        <v>19283.276727</v>
      </c>
    </row>
    <row r="10" spans="2:9" ht="10.5">
      <c r="B10" s="118" t="s">
        <v>257</v>
      </c>
      <c r="C10" s="459">
        <v>298436.43420000002</v>
      </c>
      <c r="D10" s="459">
        <v>298436.43420000002</v>
      </c>
      <c r="E10" s="459">
        <v>0</v>
      </c>
      <c r="F10" s="459">
        <v>0</v>
      </c>
      <c r="G10" s="460"/>
    </row>
    <row r="11" spans="2:9">
      <c r="B11" s="132" t="s">
        <v>258</v>
      </c>
      <c r="C11" s="459">
        <v>0</v>
      </c>
      <c r="D11" s="459">
        <v>0</v>
      </c>
      <c r="E11" s="459">
        <v>0</v>
      </c>
      <c r="F11" s="459">
        <v>0</v>
      </c>
      <c r="G11" s="459"/>
    </row>
    <row r="12" spans="2:9">
      <c r="B12" s="132" t="s">
        <v>259</v>
      </c>
      <c r="C12" s="459">
        <v>-13284</v>
      </c>
      <c r="D12" s="459">
        <v>0</v>
      </c>
      <c r="E12" s="459">
        <v>0</v>
      </c>
      <c r="F12" s="459">
        <v>-13284</v>
      </c>
      <c r="G12" s="459"/>
    </row>
    <row r="13" spans="2:9">
      <c r="B13" s="132" t="s">
        <v>260</v>
      </c>
      <c r="C13" s="459">
        <v>25338</v>
      </c>
      <c r="D13" s="459">
        <v>0</v>
      </c>
      <c r="E13" s="459">
        <v>0</v>
      </c>
      <c r="F13" s="459">
        <v>25338</v>
      </c>
      <c r="G13" s="459"/>
    </row>
    <row r="14" spans="2:9">
      <c r="B14" s="132" t="s">
        <v>261</v>
      </c>
      <c r="C14" s="459">
        <v>-26621.310042999998</v>
      </c>
      <c r="D14" s="459">
        <v>-5147.3100429999995</v>
      </c>
      <c r="E14" s="459">
        <v>0</v>
      </c>
      <c r="F14" s="459">
        <v>-21474</v>
      </c>
      <c r="G14" s="459"/>
    </row>
    <row r="15" spans="2:9">
      <c r="B15" s="132" t="s">
        <v>262</v>
      </c>
      <c r="C15" s="459">
        <v>-202428.9363</v>
      </c>
      <c r="D15" s="459">
        <v>-202428.9363</v>
      </c>
      <c r="E15" s="459">
        <v>0</v>
      </c>
      <c r="F15" s="459">
        <v>0</v>
      </c>
      <c r="G15" s="459"/>
    </row>
    <row r="16" spans="2:9">
      <c r="B16" s="132" t="s">
        <v>263</v>
      </c>
      <c r="C16" s="459">
        <v>0</v>
      </c>
      <c r="D16" s="459">
        <v>0</v>
      </c>
      <c r="E16" s="459">
        <v>0</v>
      </c>
      <c r="F16" s="459">
        <v>0</v>
      </c>
      <c r="G16" s="459"/>
      <c r="I16" s="133"/>
    </row>
    <row r="17" spans="2:9">
      <c r="B17" s="132" t="s">
        <v>264</v>
      </c>
      <c r="C17" s="459">
        <v>-8.3649710000000006</v>
      </c>
      <c r="D17" s="459">
        <v>-8.3649710000000006</v>
      </c>
      <c r="E17" s="459">
        <v>0</v>
      </c>
      <c r="F17" s="459">
        <v>0</v>
      </c>
      <c r="G17" s="459"/>
      <c r="I17" s="133"/>
    </row>
    <row r="18" spans="2:9" ht="10.5">
      <c r="B18" s="118" t="s">
        <v>265</v>
      </c>
      <c r="C18" s="460">
        <v>2356701.2370539997</v>
      </c>
      <c r="D18" s="460">
        <v>2331960.9603269999</v>
      </c>
      <c r="E18" s="460">
        <v>0</v>
      </c>
      <c r="F18" s="460">
        <v>5457</v>
      </c>
      <c r="G18" s="460">
        <v>19283.276727</v>
      </c>
      <c r="I18" s="133"/>
    </row>
    <row r="19" spans="2:9">
      <c r="I19" s="133"/>
    </row>
    <row r="20" spans="2:9">
      <c r="I20" s="133"/>
    </row>
    <row r="21" spans="2:9">
      <c r="I21" s="133"/>
    </row>
    <row r="23" spans="2:9">
      <c r="I23" s="133"/>
    </row>
    <row r="25" spans="2:9">
      <c r="I25" s="120"/>
    </row>
  </sheetData>
  <mergeCells count="3">
    <mergeCell ref="C5:C6"/>
    <mergeCell ref="D5:G5"/>
    <mergeCell ref="B5:B6"/>
  </mergeCells>
  <hyperlinks>
    <hyperlink ref="I2" location="Index!A1" display="Index" xr:uid="{1D512122-6F20-453D-8239-D1441CC39B99}"/>
  </hyperlinks>
  <pageMargins left="0.7" right="0.7" top="0.75" bottom="0.75" header="0.3" footer="0.3"/>
  <pageSetup paperSize="9" scale="45" orientation="landscape" r:id="rId1"/>
  <headerFooter>
    <oddHeader>&amp;CEN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tabColor theme="4"/>
    <pageSetUpPr fitToPage="1"/>
  </sheetPr>
  <dimension ref="B2:R14"/>
  <sheetViews>
    <sheetView showGridLines="0" zoomScaleNormal="100" workbookViewId="0">
      <selection activeCell="K33" sqref="K33"/>
    </sheetView>
  </sheetViews>
  <sheetFormatPr defaultColWidth="9.1796875" defaultRowHeight="10"/>
  <cols>
    <col min="1" max="1" width="2.453125" style="86" customWidth="1"/>
    <col min="2" max="2" width="20.81640625" style="86" customWidth="1"/>
    <col min="3" max="3" width="5.7265625" style="86" customWidth="1"/>
    <col min="4" max="4" width="14.81640625" style="86" customWidth="1"/>
    <col min="5" max="5" width="8.90625" style="86" customWidth="1"/>
    <col min="6" max="6" width="10.81640625" style="86" customWidth="1"/>
    <col min="7" max="7" width="9.1796875" style="86" customWidth="1"/>
    <col min="8" max="8" width="14.81640625" style="86" hidden="1" customWidth="1"/>
    <col min="9" max="9" width="12.90625" style="86" customWidth="1"/>
    <col min="10" max="10" width="6.90625" style="86" customWidth="1"/>
    <col min="11" max="11" width="12.90625" style="86" customWidth="1"/>
    <col min="12" max="15" width="9.1796875" style="86"/>
    <col min="16" max="16" width="10.54296875" style="86" customWidth="1"/>
    <col min="17" max="16384" width="9.1796875" style="86"/>
  </cols>
  <sheetData>
    <row r="2" spans="2:18" ht="10.5">
      <c r="B2" s="36" t="s">
        <v>8</v>
      </c>
      <c r="C2" s="88"/>
      <c r="D2" s="88"/>
      <c r="E2" s="88"/>
      <c r="F2" s="87"/>
      <c r="G2" s="88"/>
      <c r="H2" s="88"/>
      <c r="I2" s="87"/>
      <c r="J2" s="88"/>
      <c r="K2" s="88"/>
      <c r="L2" s="88"/>
      <c r="M2" s="88"/>
      <c r="N2" s="88"/>
      <c r="O2" s="88"/>
      <c r="P2" s="88"/>
      <c r="Q2" s="88"/>
      <c r="R2" s="87" t="s">
        <v>1686</v>
      </c>
    </row>
    <row r="5" spans="2:18">
      <c r="B5" s="860" t="s">
        <v>1650</v>
      </c>
      <c r="C5" s="860"/>
      <c r="D5" s="860" t="s">
        <v>267</v>
      </c>
      <c r="E5" s="861"/>
      <c r="F5" s="862" t="s">
        <v>1651</v>
      </c>
      <c r="G5" s="862"/>
      <c r="H5" s="862"/>
      <c r="I5" s="862"/>
      <c r="J5" s="862"/>
      <c r="K5" s="862"/>
      <c r="L5" s="862"/>
      <c r="M5" s="862"/>
      <c r="N5" s="862"/>
      <c r="O5" s="861" t="s">
        <v>268</v>
      </c>
      <c r="P5" s="861"/>
    </row>
    <row r="6" spans="2:18">
      <c r="B6" s="860"/>
      <c r="C6" s="860"/>
      <c r="D6" s="861"/>
      <c r="E6" s="861"/>
      <c r="F6" s="862" t="s">
        <v>269</v>
      </c>
      <c r="G6" s="862"/>
      <c r="H6" s="862"/>
      <c r="I6" s="862" t="s">
        <v>270</v>
      </c>
      <c r="J6" s="862"/>
      <c r="K6" s="863" t="s">
        <v>271</v>
      </c>
      <c r="L6" s="851" t="s">
        <v>1652</v>
      </c>
      <c r="M6" s="851"/>
      <c r="N6" s="862" t="s">
        <v>272</v>
      </c>
      <c r="O6" s="862"/>
      <c r="P6" s="862"/>
    </row>
    <row r="7" spans="2:18">
      <c r="B7" s="860"/>
      <c r="C7" s="860"/>
      <c r="D7" s="861"/>
      <c r="E7" s="861"/>
      <c r="F7" s="862"/>
      <c r="G7" s="862"/>
      <c r="H7" s="862"/>
      <c r="I7" s="862"/>
      <c r="J7" s="862"/>
      <c r="K7" s="864"/>
      <c r="L7" s="851"/>
      <c r="M7" s="851"/>
      <c r="N7" s="862"/>
      <c r="O7" s="862"/>
      <c r="P7" s="862"/>
    </row>
    <row r="8" spans="2:18">
      <c r="B8" s="861" t="s">
        <v>1653</v>
      </c>
      <c r="C8" s="861"/>
      <c r="D8" s="861" t="s">
        <v>269</v>
      </c>
      <c r="E8" s="861"/>
      <c r="F8" s="862" t="s">
        <v>273</v>
      </c>
      <c r="G8" s="862"/>
      <c r="H8" s="862"/>
      <c r="I8" s="862"/>
      <c r="J8" s="862"/>
      <c r="K8" s="117"/>
      <c r="L8" s="862"/>
      <c r="M8" s="862"/>
      <c r="N8" s="135"/>
      <c r="O8" s="861" t="s">
        <v>1654</v>
      </c>
      <c r="P8" s="861"/>
    </row>
    <row r="9" spans="2:18">
      <c r="B9" s="861" t="s">
        <v>1655</v>
      </c>
      <c r="C9" s="861"/>
      <c r="D9" s="861" t="s">
        <v>269</v>
      </c>
      <c r="E9" s="861"/>
      <c r="F9" s="862" t="s">
        <v>273</v>
      </c>
      <c r="G9" s="862"/>
      <c r="H9" s="862"/>
      <c r="I9" s="862"/>
      <c r="J9" s="862"/>
      <c r="K9" s="117"/>
      <c r="L9" s="862"/>
      <c r="M9" s="862"/>
      <c r="N9" s="135"/>
      <c r="O9" s="861" t="s">
        <v>1656</v>
      </c>
      <c r="P9" s="861"/>
    </row>
    <row r="10" spans="2:18">
      <c r="B10" s="861" t="s">
        <v>1657</v>
      </c>
      <c r="C10" s="861"/>
      <c r="D10" s="861" t="s">
        <v>269</v>
      </c>
      <c r="E10" s="861"/>
      <c r="F10" s="862" t="s">
        <v>273</v>
      </c>
      <c r="G10" s="862"/>
      <c r="H10" s="862"/>
      <c r="I10" s="862"/>
      <c r="J10" s="862"/>
      <c r="K10" s="117"/>
      <c r="L10" s="862"/>
      <c r="M10" s="862"/>
      <c r="N10" s="117"/>
      <c r="O10" s="861" t="s">
        <v>1654</v>
      </c>
      <c r="P10" s="861"/>
    </row>
    <row r="11" spans="2:18">
      <c r="B11" s="861" t="s">
        <v>1658</v>
      </c>
      <c r="C11" s="861"/>
      <c r="D11" s="861" t="s">
        <v>269</v>
      </c>
      <c r="E11" s="861"/>
      <c r="F11" s="862" t="s">
        <v>273</v>
      </c>
      <c r="G11" s="862"/>
      <c r="H11" s="862"/>
      <c r="I11" s="862"/>
      <c r="J11" s="862"/>
      <c r="K11" s="117"/>
      <c r="L11" s="862"/>
      <c r="M11" s="862"/>
      <c r="N11" s="117"/>
      <c r="O11" s="861" t="s">
        <v>1654</v>
      </c>
      <c r="P11" s="861"/>
    </row>
    <row r="12" spans="2:18">
      <c r="B12" s="861" t="s">
        <v>1659</v>
      </c>
      <c r="C12" s="861"/>
      <c r="D12" s="861" t="s">
        <v>269</v>
      </c>
      <c r="E12" s="861"/>
      <c r="F12" s="862"/>
      <c r="G12" s="862"/>
      <c r="H12" s="862"/>
      <c r="I12" s="862"/>
      <c r="J12" s="862"/>
      <c r="K12" s="117" t="s">
        <v>273</v>
      </c>
      <c r="L12" s="862"/>
      <c r="M12" s="862"/>
      <c r="N12" s="117"/>
      <c r="O12" s="861" t="s">
        <v>1660</v>
      </c>
      <c r="P12" s="861"/>
    </row>
    <row r="13" spans="2:18">
      <c r="B13" s="861" t="s">
        <v>1661</v>
      </c>
      <c r="C13" s="861"/>
      <c r="D13" s="861" t="s">
        <v>269</v>
      </c>
      <c r="E13" s="861"/>
      <c r="F13" s="862"/>
      <c r="G13" s="862"/>
      <c r="H13" s="862"/>
      <c r="I13" s="862"/>
      <c r="J13" s="862"/>
      <c r="K13" s="117" t="s">
        <v>273</v>
      </c>
      <c r="L13" s="862"/>
      <c r="M13" s="862"/>
      <c r="N13" s="117"/>
      <c r="O13" s="861" t="s">
        <v>1662</v>
      </c>
      <c r="P13" s="861"/>
    </row>
    <row r="14" spans="2:18" ht="11" customHeight="1">
      <c r="B14" s="861" t="s">
        <v>1663</v>
      </c>
      <c r="C14" s="861"/>
      <c r="D14" s="861" t="s">
        <v>269</v>
      </c>
      <c r="E14" s="861"/>
      <c r="F14" s="862"/>
      <c r="G14" s="862"/>
      <c r="H14" s="862"/>
      <c r="I14" s="862"/>
      <c r="J14" s="862"/>
      <c r="K14" s="117" t="s">
        <v>273</v>
      </c>
      <c r="L14" s="862"/>
      <c r="M14" s="862"/>
      <c r="N14" s="117"/>
      <c r="O14" s="861" t="s">
        <v>1664</v>
      </c>
      <c r="P14" s="861"/>
    </row>
  </sheetData>
  <mergeCells count="52">
    <mergeCell ref="O14:P14"/>
    <mergeCell ref="B14:C14"/>
    <mergeCell ref="D14:E14"/>
    <mergeCell ref="F14:H14"/>
    <mergeCell ref="I14:J14"/>
    <mergeCell ref="L14:M14"/>
    <mergeCell ref="O12:P12"/>
    <mergeCell ref="B13:C13"/>
    <mergeCell ref="D13:E13"/>
    <mergeCell ref="F13:H13"/>
    <mergeCell ref="I13:J13"/>
    <mergeCell ref="L13:M13"/>
    <mergeCell ref="O13:P13"/>
    <mergeCell ref="B12:C12"/>
    <mergeCell ref="D12:E12"/>
    <mergeCell ref="F12:H12"/>
    <mergeCell ref="I12:J12"/>
    <mergeCell ref="L12:M12"/>
    <mergeCell ref="O10:P10"/>
    <mergeCell ref="B11:C11"/>
    <mergeCell ref="D11:E11"/>
    <mergeCell ref="F11:H11"/>
    <mergeCell ref="I11:J11"/>
    <mergeCell ref="L11:M11"/>
    <mergeCell ref="O11:P11"/>
    <mergeCell ref="B10:C10"/>
    <mergeCell ref="D10:E10"/>
    <mergeCell ref="F10:H10"/>
    <mergeCell ref="I10:J10"/>
    <mergeCell ref="L10:M10"/>
    <mergeCell ref="O8:P8"/>
    <mergeCell ref="B9:C9"/>
    <mergeCell ref="D9:E9"/>
    <mergeCell ref="F9:H9"/>
    <mergeCell ref="I9:J9"/>
    <mergeCell ref="L9:M9"/>
    <mergeCell ref="O9:P9"/>
    <mergeCell ref="B8:C8"/>
    <mergeCell ref="D8:E8"/>
    <mergeCell ref="F8:H8"/>
    <mergeCell ref="I8:J8"/>
    <mergeCell ref="L8:M8"/>
    <mergeCell ref="B5:C7"/>
    <mergeCell ref="D5:E7"/>
    <mergeCell ref="F5:N5"/>
    <mergeCell ref="O5:P5"/>
    <mergeCell ref="F6:H7"/>
    <mergeCell ref="I6:J7"/>
    <mergeCell ref="K6:K7"/>
    <mergeCell ref="L6:M7"/>
    <mergeCell ref="N6:N7"/>
    <mergeCell ref="O6:P7"/>
  </mergeCells>
  <hyperlinks>
    <hyperlink ref="R2" location="Index!A1" display="Index" xr:uid="{6DAD40A2-7632-4162-AFBD-ADB984AA3BFA}"/>
  </hyperlinks>
  <pageMargins left="0.70866141732283472" right="0.70866141732283472" top="0.74803149606299213" bottom="0.74803149606299213" header="0.31496062992125984" footer="0.31496062992125984"/>
  <pageSetup paperSize="9" scale="88" orientation="landscape" r:id="rId1"/>
  <headerFooter>
    <oddHeader>&amp;CEN</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tabColor theme="4"/>
    <pageSetUpPr fitToPage="1"/>
  </sheetPr>
  <dimension ref="B2:G9"/>
  <sheetViews>
    <sheetView showGridLines="0" zoomScale="98" zoomScaleNormal="98" workbookViewId="0">
      <selection activeCell="B11" sqref="B11"/>
    </sheetView>
  </sheetViews>
  <sheetFormatPr defaultColWidth="9.1796875" defaultRowHeight="10"/>
  <cols>
    <col min="1" max="1" width="2.81640625" style="86" customWidth="1"/>
    <col min="2" max="2" width="15.453125" style="115" customWidth="1"/>
    <col min="3" max="3" width="8" style="86" customWidth="1"/>
    <col min="4" max="4" width="84.1796875" style="86" bestFit="1" customWidth="1"/>
    <col min="5" max="5" width="61" style="86" customWidth="1"/>
    <col min="6" max="16384" width="9.1796875" style="86"/>
  </cols>
  <sheetData>
    <row r="2" spans="2:7" ht="10.5">
      <c r="B2" s="36" t="s">
        <v>9</v>
      </c>
      <c r="C2" s="88"/>
      <c r="D2" s="88"/>
      <c r="E2" s="88"/>
      <c r="F2" s="88"/>
      <c r="G2" s="87" t="s">
        <v>1686</v>
      </c>
    </row>
    <row r="4" spans="2:7">
      <c r="B4" s="77" t="s">
        <v>274</v>
      </c>
      <c r="C4" s="73" t="s">
        <v>200</v>
      </c>
      <c r="D4" s="76" t="s">
        <v>275</v>
      </c>
      <c r="E4" s="76" t="s">
        <v>1793</v>
      </c>
    </row>
    <row r="5" spans="2:7" ht="30">
      <c r="B5" s="77" t="s">
        <v>276</v>
      </c>
      <c r="C5" s="73" t="s">
        <v>203</v>
      </c>
      <c r="D5" s="76" t="s">
        <v>277</v>
      </c>
      <c r="E5" s="76" t="s">
        <v>1665</v>
      </c>
    </row>
    <row r="8" spans="2:7">
      <c r="B8" s="86"/>
    </row>
    <row r="9" spans="2:7">
      <c r="B9" s="86"/>
    </row>
  </sheetData>
  <hyperlinks>
    <hyperlink ref="G2" location="Index!A1" display="Index" xr:uid="{78C68D7F-620B-4E39-AAA3-2FE86A60B939}"/>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tabColor theme="4"/>
    <pageSetUpPr fitToPage="1"/>
  </sheetPr>
  <dimension ref="A2:G7"/>
  <sheetViews>
    <sheetView showGridLines="0" zoomScaleNormal="100" workbookViewId="0">
      <selection activeCell="E36" sqref="E36"/>
    </sheetView>
  </sheetViews>
  <sheetFormatPr defaultColWidth="11.453125" defaultRowHeight="10"/>
  <cols>
    <col min="1" max="1" width="1.6328125" style="86" customWidth="1"/>
    <col min="2" max="2" width="14.81640625" style="86" customWidth="1"/>
    <col min="3" max="3" width="13.1796875" style="86" customWidth="1"/>
    <col min="4" max="4" width="95.81640625" style="86" customWidth="1"/>
    <col min="5" max="5" width="32.81640625" style="86" customWidth="1"/>
    <col min="6" max="6" width="8" style="86" customWidth="1"/>
    <col min="7" max="7" width="4.6328125" style="86" bestFit="1" customWidth="1"/>
    <col min="8" max="16384" width="11.453125" style="86"/>
  </cols>
  <sheetData>
    <row r="2" spans="1:7" ht="10.5">
      <c r="A2" s="96"/>
      <c r="B2" s="36" t="s">
        <v>10</v>
      </c>
      <c r="C2" s="88"/>
      <c r="D2" s="88"/>
      <c r="E2" s="88"/>
      <c r="F2" s="88"/>
      <c r="G2" s="87" t="s">
        <v>1686</v>
      </c>
    </row>
    <row r="4" spans="1:7">
      <c r="B4" s="77" t="s">
        <v>278</v>
      </c>
      <c r="C4" s="73" t="s">
        <v>200</v>
      </c>
      <c r="D4" s="76" t="s">
        <v>279</v>
      </c>
      <c r="E4" s="865" t="s">
        <v>102</v>
      </c>
    </row>
    <row r="5" spans="1:7">
      <c r="B5" s="77" t="s">
        <v>280</v>
      </c>
      <c r="C5" s="73" t="s">
        <v>203</v>
      </c>
      <c r="D5" s="76" t="s">
        <v>281</v>
      </c>
      <c r="E5" s="866"/>
    </row>
    <row r="6" spans="1:7">
      <c r="B6" s="77" t="s">
        <v>282</v>
      </c>
      <c r="C6" s="73" t="s">
        <v>228</v>
      </c>
      <c r="D6" s="76" t="s">
        <v>283</v>
      </c>
      <c r="E6" s="866"/>
    </row>
    <row r="7" spans="1:7" s="139" customFormat="1">
      <c r="B7" s="141" t="s">
        <v>280</v>
      </c>
      <c r="C7" s="129" t="s">
        <v>214</v>
      </c>
      <c r="D7" s="137" t="s">
        <v>284</v>
      </c>
      <c r="E7" s="867"/>
    </row>
  </sheetData>
  <mergeCells count="1">
    <mergeCell ref="E4:E7"/>
  </mergeCells>
  <hyperlinks>
    <hyperlink ref="G2" location="Index!A1" display="Index" xr:uid="{0C48FA25-916C-48BF-ACAB-BCDD6F12AA29}"/>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tabColor theme="4"/>
    <pageSetUpPr fitToPage="1"/>
  </sheetPr>
  <dimension ref="A2:G124"/>
  <sheetViews>
    <sheetView showGridLines="0" tabSelected="1" zoomScaleNormal="100" zoomScalePageLayoutView="130" workbookViewId="0">
      <selection activeCell="H115" sqref="H115"/>
    </sheetView>
  </sheetViews>
  <sheetFormatPr defaultColWidth="9" defaultRowHeight="10"/>
  <cols>
    <col min="1" max="1" width="2.6328125" style="86" customWidth="1"/>
    <col min="2" max="2" width="9" style="86"/>
    <col min="3" max="3" width="98.81640625" style="86" customWidth="1"/>
    <col min="4" max="4" width="15.54296875" style="86" customWidth="1"/>
    <col min="5" max="5" width="15.90625" style="86" customWidth="1"/>
    <col min="6" max="16384" width="9" style="86"/>
  </cols>
  <sheetData>
    <row r="2" spans="2:7" ht="10.5">
      <c r="B2" s="36" t="s">
        <v>11</v>
      </c>
      <c r="C2" s="88"/>
      <c r="D2" s="88"/>
      <c r="E2" s="88"/>
      <c r="F2" s="88"/>
      <c r="G2" s="87" t="s">
        <v>1686</v>
      </c>
    </row>
    <row r="4" spans="2:7" ht="73.5">
      <c r="C4" s="115" t="s">
        <v>1871</v>
      </c>
      <c r="D4" s="142" t="s">
        <v>285</v>
      </c>
      <c r="E4" s="142" t="s">
        <v>1824</v>
      </c>
    </row>
    <row r="5" spans="2:7" ht="10.5">
      <c r="B5" s="868" t="s">
        <v>286</v>
      </c>
      <c r="C5" s="869"/>
      <c r="D5" s="869"/>
      <c r="E5" s="870"/>
    </row>
    <row r="6" spans="2:7">
      <c r="B6" s="463">
        <v>1</v>
      </c>
      <c r="C6" s="464" t="s">
        <v>287</v>
      </c>
      <c r="D6" s="465">
        <v>144130.91097600001</v>
      </c>
      <c r="E6" s="466" t="s">
        <v>288</v>
      </c>
    </row>
    <row r="7" spans="2:7">
      <c r="B7" s="463"/>
      <c r="C7" s="464" t="s">
        <v>289</v>
      </c>
      <c r="D7" s="465">
        <v>0</v>
      </c>
      <c r="E7" s="467"/>
    </row>
    <row r="8" spans="2:7">
      <c r="B8" s="463"/>
      <c r="C8" s="464" t="s">
        <v>290</v>
      </c>
      <c r="D8" s="465">
        <v>0</v>
      </c>
      <c r="E8" s="467"/>
    </row>
    <row r="9" spans="2:7">
      <c r="B9" s="463"/>
      <c r="C9" s="464" t="s">
        <v>291</v>
      </c>
      <c r="D9" s="465">
        <v>0</v>
      </c>
      <c r="E9" s="467"/>
    </row>
    <row r="10" spans="2:7">
      <c r="B10" s="463">
        <v>2</v>
      </c>
      <c r="C10" s="464" t="s">
        <v>292</v>
      </c>
      <c r="D10" s="465">
        <v>148503.19404900001</v>
      </c>
      <c r="E10" s="467"/>
    </row>
    <row r="11" spans="2:7">
      <c r="B11" s="463">
        <v>3</v>
      </c>
      <c r="C11" s="464" t="s">
        <v>293</v>
      </c>
      <c r="D11" s="465">
        <v>13123.500934</v>
      </c>
      <c r="E11" s="467"/>
    </row>
    <row r="12" spans="2:7">
      <c r="B12" s="463" t="s">
        <v>294</v>
      </c>
      <c r="C12" s="464" t="s">
        <v>295</v>
      </c>
      <c r="D12" s="465">
        <v>0</v>
      </c>
      <c r="E12" s="467"/>
    </row>
    <row r="13" spans="2:7">
      <c r="B13" s="463">
        <v>4</v>
      </c>
      <c r="C13" s="464" t="s">
        <v>296</v>
      </c>
      <c r="D13" s="465">
        <v>0</v>
      </c>
      <c r="E13" s="467"/>
    </row>
    <row r="14" spans="2:7">
      <c r="B14" s="463">
        <v>5</v>
      </c>
      <c r="C14" s="464" t="s">
        <v>297</v>
      </c>
      <c r="D14" s="465">
        <v>0</v>
      </c>
      <c r="E14" s="467"/>
    </row>
    <row r="15" spans="2:7">
      <c r="B15" s="463" t="s">
        <v>298</v>
      </c>
      <c r="C15" s="464" t="s">
        <v>299</v>
      </c>
      <c r="D15" s="465">
        <v>19007.482653499999</v>
      </c>
      <c r="E15" s="467"/>
    </row>
    <row r="16" spans="2:7" ht="10.5">
      <c r="B16" s="468">
        <v>6</v>
      </c>
      <c r="C16" s="469" t="s">
        <v>300</v>
      </c>
      <c r="D16" s="470">
        <v>324765.08861250005</v>
      </c>
      <c r="E16" s="471"/>
    </row>
    <row r="17" spans="2:5" ht="10.5">
      <c r="B17" s="871" t="s">
        <v>301</v>
      </c>
      <c r="C17" s="872"/>
      <c r="D17" s="872"/>
      <c r="E17" s="873"/>
    </row>
    <row r="18" spans="2:5">
      <c r="B18" s="463">
        <v>7</v>
      </c>
      <c r="C18" s="472" t="s">
        <v>302</v>
      </c>
      <c r="D18" s="465">
        <v>0</v>
      </c>
      <c r="E18" s="467"/>
    </row>
    <row r="19" spans="2:5">
      <c r="B19" s="463">
        <v>8</v>
      </c>
      <c r="C19" s="472" t="s">
        <v>303</v>
      </c>
      <c r="D19" s="465">
        <v>-9096.3172279999999</v>
      </c>
      <c r="E19" s="466" t="s">
        <v>304</v>
      </c>
    </row>
    <row r="20" spans="2:5">
      <c r="B20" s="463">
        <v>9</v>
      </c>
      <c r="C20" s="472" t="s">
        <v>102</v>
      </c>
      <c r="D20" s="465"/>
      <c r="E20" s="467"/>
    </row>
    <row r="21" spans="2:5" ht="20">
      <c r="B21" s="463">
        <v>10</v>
      </c>
      <c r="C21" s="472" t="s">
        <v>305</v>
      </c>
      <c r="D21" s="465">
        <v>0</v>
      </c>
      <c r="E21" s="467"/>
    </row>
    <row r="22" spans="2:5">
      <c r="B22" s="463">
        <v>11</v>
      </c>
      <c r="C22" s="472" t="s">
        <v>306</v>
      </c>
      <c r="D22" s="465">
        <v>0</v>
      </c>
      <c r="E22" s="467"/>
    </row>
    <row r="23" spans="2:5">
      <c r="B23" s="463">
        <v>12</v>
      </c>
      <c r="C23" s="472" t="s">
        <v>307</v>
      </c>
      <c r="D23" s="465">
        <v>0</v>
      </c>
      <c r="E23" s="467"/>
    </row>
    <row r="24" spans="2:5">
      <c r="B24" s="463">
        <v>13</v>
      </c>
      <c r="C24" s="472" t="s">
        <v>308</v>
      </c>
      <c r="D24" s="465">
        <v>0</v>
      </c>
      <c r="E24" s="467"/>
    </row>
    <row r="25" spans="2:5">
      <c r="B25" s="463">
        <v>14</v>
      </c>
      <c r="C25" s="472" t="s">
        <v>309</v>
      </c>
      <c r="D25" s="465">
        <v>-2957.2335939999998</v>
      </c>
      <c r="E25" s="467"/>
    </row>
    <row r="26" spans="2:5">
      <c r="B26" s="463">
        <v>15</v>
      </c>
      <c r="C26" s="472" t="s">
        <v>310</v>
      </c>
      <c r="D26" s="465">
        <v>0</v>
      </c>
      <c r="E26" s="467"/>
    </row>
    <row r="27" spans="2:5">
      <c r="B27" s="463">
        <v>16</v>
      </c>
      <c r="C27" s="472" t="s">
        <v>311</v>
      </c>
      <c r="D27" s="465">
        <v>0</v>
      </c>
      <c r="E27" s="467"/>
    </row>
    <row r="28" spans="2:5" ht="20">
      <c r="B28" s="463">
        <v>17</v>
      </c>
      <c r="C28" s="472" t="s">
        <v>312</v>
      </c>
      <c r="D28" s="465">
        <v>0</v>
      </c>
      <c r="E28" s="467"/>
    </row>
    <row r="29" spans="2:5" ht="20">
      <c r="B29" s="463">
        <v>18</v>
      </c>
      <c r="C29" s="472" t="s">
        <v>313</v>
      </c>
      <c r="D29" s="465">
        <v>0</v>
      </c>
      <c r="E29" s="467"/>
    </row>
    <row r="30" spans="2:5" ht="20">
      <c r="B30" s="463">
        <v>19</v>
      </c>
      <c r="C30" s="472" t="s">
        <v>314</v>
      </c>
      <c r="D30" s="465">
        <v>0</v>
      </c>
      <c r="E30" s="467"/>
    </row>
    <row r="31" spans="2:5">
      <c r="B31" s="463">
        <v>20</v>
      </c>
      <c r="C31" s="472" t="s">
        <v>102</v>
      </c>
      <c r="D31" s="465"/>
      <c r="E31" s="467"/>
    </row>
    <row r="32" spans="2:5">
      <c r="B32" s="463" t="s">
        <v>315</v>
      </c>
      <c r="C32" s="472" t="s">
        <v>316</v>
      </c>
      <c r="D32" s="465">
        <v>0</v>
      </c>
      <c r="E32" s="467"/>
    </row>
    <row r="33" spans="2:6">
      <c r="B33" s="463" t="s">
        <v>317</v>
      </c>
      <c r="C33" s="472" t="s">
        <v>318</v>
      </c>
      <c r="D33" s="465">
        <v>0</v>
      </c>
      <c r="E33" s="467"/>
    </row>
    <row r="34" spans="2:6">
      <c r="B34" s="463" t="s">
        <v>319</v>
      </c>
      <c r="C34" s="467" t="s">
        <v>320</v>
      </c>
      <c r="D34" s="465">
        <v>0</v>
      </c>
      <c r="E34" s="467"/>
    </row>
    <row r="35" spans="2:6">
      <c r="B35" s="463" t="s">
        <v>321</v>
      </c>
      <c r="C35" s="472" t="s">
        <v>322</v>
      </c>
      <c r="D35" s="465">
        <v>0</v>
      </c>
      <c r="E35" s="467"/>
    </row>
    <row r="36" spans="2:6" ht="20">
      <c r="B36" s="463">
        <v>21</v>
      </c>
      <c r="C36" s="472" t="s">
        <v>1825</v>
      </c>
      <c r="D36" s="465">
        <v>0</v>
      </c>
      <c r="E36" s="467"/>
    </row>
    <row r="37" spans="2:6">
      <c r="B37" s="463">
        <v>22</v>
      </c>
      <c r="C37" s="472" t="s">
        <v>323</v>
      </c>
      <c r="D37" s="465">
        <v>0</v>
      </c>
      <c r="E37" s="467"/>
    </row>
    <row r="38" spans="2:6" ht="20">
      <c r="B38" s="463">
        <v>23</v>
      </c>
      <c r="C38" s="472" t="s">
        <v>324</v>
      </c>
      <c r="D38" s="465">
        <v>0</v>
      </c>
      <c r="E38" s="467"/>
    </row>
    <row r="39" spans="2:6">
      <c r="B39" s="463">
        <v>24</v>
      </c>
      <c r="C39" s="472" t="s">
        <v>102</v>
      </c>
      <c r="D39" s="465"/>
      <c r="E39" s="467"/>
    </row>
    <row r="40" spans="2:6">
      <c r="B40" s="463">
        <v>25</v>
      </c>
      <c r="C40" s="472" t="s">
        <v>325</v>
      </c>
      <c r="D40" s="465">
        <v>0</v>
      </c>
      <c r="E40" s="467"/>
    </row>
    <row r="41" spans="2:6">
      <c r="B41" s="463" t="s">
        <v>326</v>
      </c>
      <c r="C41" s="472" t="s">
        <v>327</v>
      </c>
      <c r="D41" s="465">
        <v>0</v>
      </c>
      <c r="E41" s="467"/>
    </row>
    <row r="42" spans="2:6" ht="20">
      <c r="B42" s="463" t="s">
        <v>328</v>
      </c>
      <c r="C42" s="472" t="s">
        <v>329</v>
      </c>
      <c r="D42" s="465">
        <v>0</v>
      </c>
      <c r="E42" s="467"/>
    </row>
    <row r="43" spans="2:6">
      <c r="B43" s="463">
        <v>26</v>
      </c>
      <c r="C43" s="472" t="s">
        <v>102</v>
      </c>
      <c r="D43" s="465"/>
      <c r="E43" s="467"/>
    </row>
    <row r="44" spans="2:6">
      <c r="B44" s="463">
        <v>27</v>
      </c>
      <c r="C44" s="472" t="s">
        <v>1820</v>
      </c>
      <c r="D44" s="465">
        <v>0</v>
      </c>
      <c r="E44" s="467"/>
      <c r="F44" s="151"/>
    </row>
    <row r="45" spans="2:6">
      <c r="B45" s="463" t="s">
        <v>330</v>
      </c>
      <c r="C45" s="472" t="s">
        <v>331</v>
      </c>
      <c r="D45" s="465">
        <v>-905.05678</v>
      </c>
      <c r="E45" s="467"/>
      <c r="F45" s="151"/>
    </row>
    <row r="46" spans="2:6" ht="10.5">
      <c r="B46" s="463">
        <v>28</v>
      </c>
      <c r="C46" s="473" t="s">
        <v>332</v>
      </c>
      <c r="D46" s="465">
        <v>-12958.607602</v>
      </c>
      <c r="E46" s="467"/>
    </row>
    <row r="47" spans="2:6" ht="10.5">
      <c r="B47" s="463">
        <v>29</v>
      </c>
      <c r="C47" s="473" t="s">
        <v>333</v>
      </c>
      <c r="D47" s="470">
        <v>311806.48101049999</v>
      </c>
      <c r="E47" s="467"/>
    </row>
    <row r="48" spans="2:6" ht="10.5">
      <c r="B48" s="871" t="s">
        <v>334</v>
      </c>
      <c r="C48" s="872"/>
      <c r="D48" s="872"/>
      <c r="E48" s="873"/>
    </row>
    <row r="49" spans="2:5">
      <c r="B49" s="463">
        <v>30</v>
      </c>
      <c r="C49" s="472" t="s">
        <v>335</v>
      </c>
      <c r="D49" s="465">
        <v>12748.604221</v>
      </c>
      <c r="E49" s="466" t="s">
        <v>336</v>
      </c>
    </row>
    <row r="50" spans="2:5">
      <c r="B50" s="463">
        <v>31</v>
      </c>
      <c r="C50" s="472" t="s">
        <v>337</v>
      </c>
      <c r="D50" s="465">
        <v>0</v>
      </c>
      <c r="E50" s="467"/>
    </row>
    <row r="51" spans="2:5">
      <c r="B51" s="463">
        <v>32</v>
      </c>
      <c r="C51" s="472" t="s">
        <v>338</v>
      </c>
      <c r="D51" s="465">
        <v>0</v>
      </c>
      <c r="E51" s="467"/>
    </row>
    <row r="52" spans="2:5">
      <c r="B52" s="463">
        <v>33</v>
      </c>
      <c r="C52" s="472" t="s">
        <v>339</v>
      </c>
      <c r="D52" s="465">
        <v>0</v>
      </c>
      <c r="E52" s="467"/>
    </row>
    <row r="53" spans="2:5" s="139" customFormat="1">
      <c r="B53" s="463" t="s">
        <v>340</v>
      </c>
      <c r="C53" s="472" t="s">
        <v>341</v>
      </c>
      <c r="D53" s="465">
        <v>0</v>
      </c>
      <c r="E53" s="467"/>
    </row>
    <row r="54" spans="2:5" s="139" customFormat="1">
      <c r="B54" s="463" t="s">
        <v>342</v>
      </c>
      <c r="C54" s="472" t="s">
        <v>343</v>
      </c>
      <c r="D54" s="465">
        <v>0</v>
      </c>
      <c r="E54" s="467"/>
    </row>
    <row r="55" spans="2:5" ht="20">
      <c r="B55" s="463">
        <v>34</v>
      </c>
      <c r="C55" s="472" t="s">
        <v>344</v>
      </c>
      <c r="D55" s="465">
        <v>0</v>
      </c>
      <c r="E55" s="467"/>
    </row>
    <row r="56" spans="2:5">
      <c r="B56" s="463">
        <v>35</v>
      </c>
      <c r="C56" s="472" t="s">
        <v>345</v>
      </c>
      <c r="D56" s="465">
        <v>0</v>
      </c>
      <c r="E56" s="467"/>
    </row>
    <row r="57" spans="2:5" ht="10.5">
      <c r="B57" s="468">
        <v>36</v>
      </c>
      <c r="C57" s="473" t="s">
        <v>346</v>
      </c>
      <c r="D57" s="470">
        <v>12748.604221</v>
      </c>
      <c r="E57" s="467"/>
    </row>
    <row r="58" spans="2:5" ht="10.5">
      <c r="B58" s="871" t="s">
        <v>347</v>
      </c>
      <c r="C58" s="872"/>
      <c r="D58" s="872"/>
      <c r="E58" s="873"/>
    </row>
    <row r="59" spans="2:5">
      <c r="B59" s="463">
        <v>37</v>
      </c>
      <c r="C59" s="472" t="s">
        <v>348</v>
      </c>
      <c r="D59" s="465">
        <v>0</v>
      </c>
      <c r="E59" s="467"/>
    </row>
    <row r="60" spans="2:5" ht="20">
      <c r="B60" s="463">
        <v>38</v>
      </c>
      <c r="C60" s="472" t="s">
        <v>349</v>
      </c>
      <c r="D60" s="465">
        <v>0</v>
      </c>
      <c r="E60" s="467"/>
    </row>
    <row r="61" spans="2:5" ht="20">
      <c r="B61" s="463">
        <v>39</v>
      </c>
      <c r="C61" s="472" t="s">
        <v>350</v>
      </c>
      <c r="D61" s="465">
        <v>0</v>
      </c>
      <c r="E61" s="467"/>
    </row>
    <row r="62" spans="2:5" ht="20">
      <c r="B62" s="463">
        <v>40</v>
      </c>
      <c r="C62" s="472" t="s">
        <v>351</v>
      </c>
      <c r="D62" s="465">
        <v>0</v>
      </c>
      <c r="E62" s="467"/>
    </row>
    <row r="63" spans="2:5">
      <c r="B63" s="463">
        <v>41</v>
      </c>
      <c r="C63" s="472" t="s">
        <v>102</v>
      </c>
      <c r="D63" s="465"/>
      <c r="E63" s="467"/>
    </row>
    <row r="64" spans="2:5">
      <c r="B64" s="463">
        <v>42</v>
      </c>
      <c r="C64" s="472" t="s">
        <v>1821</v>
      </c>
      <c r="D64" s="465">
        <v>0</v>
      </c>
      <c r="E64" s="467"/>
    </row>
    <row r="65" spans="1:5">
      <c r="B65" s="463" t="s">
        <v>352</v>
      </c>
      <c r="C65" s="472" t="s">
        <v>353</v>
      </c>
      <c r="D65" s="465">
        <v>0</v>
      </c>
      <c r="E65" s="467"/>
    </row>
    <row r="66" spans="1:5" ht="10.5">
      <c r="B66" s="468">
        <v>43</v>
      </c>
      <c r="C66" s="473" t="s">
        <v>354</v>
      </c>
      <c r="D66" s="470">
        <v>0</v>
      </c>
      <c r="E66" s="467"/>
    </row>
    <row r="67" spans="1:5" ht="10.5">
      <c r="B67" s="468">
        <v>44</v>
      </c>
      <c r="C67" s="473" t="s">
        <v>355</v>
      </c>
      <c r="D67" s="470">
        <v>12748.604221</v>
      </c>
      <c r="E67" s="467"/>
    </row>
    <row r="68" spans="1:5" ht="10.5">
      <c r="B68" s="468">
        <v>45</v>
      </c>
      <c r="C68" s="473" t="s">
        <v>356</v>
      </c>
      <c r="D68" s="470">
        <v>324555.08523149998</v>
      </c>
      <c r="E68" s="467"/>
    </row>
    <row r="69" spans="1:5" ht="10.5">
      <c r="B69" s="871" t="s">
        <v>357</v>
      </c>
      <c r="C69" s="872"/>
      <c r="D69" s="872"/>
      <c r="E69" s="873"/>
    </row>
    <row r="70" spans="1:5">
      <c r="B70" s="463">
        <v>46</v>
      </c>
      <c r="C70" s="472" t="s">
        <v>335</v>
      </c>
      <c r="D70" s="465">
        <v>41599.780129999999</v>
      </c>
      <c r="E70" s="467"/>
    </row>
    <row r="71" spans="1:5" ht="20">
      <c r="B71" s="463">
        <v>47</v>
      </c>
      <c r="C71" s="472" t="s">
        <v>358</v>
      </c>
      <c r="D71" s="465">
        <v>0</v>
      </c>
      <c r="E71" s="467"/>
    </row>
    <row r="72" spans="1:5" s="139" customFormat="1">
      <c r="A72" s="96"/>
      <c r="B72" s="463" t="s">
        <v>359</v>
      </c>
      <c r="C72" s="472" t="s">
        <v>360</v>
      </c>
      <c r="D72" s="465">
        <v>0</v>
      </c>
      <c r="E72" s="467"/>
    </row>
    <row r="73" spans="1:5" s="139" customFormat="1">
      <c r="A73" s="96"/>
      <c r="B73" s="463" t="s">
        <v>361</v>
      </c>
      <c r="C73" s="472" t="s">
        <v>362</v>
      </c>
      <c r="D73" s="465">
        <v>0</v>
      </c>
      <c r="E73" s="467"/>
    </row>
    <row r="74" spans="1:5" ht="20">
      <c r="B74" s="463">
        <v>48</v>
      </c>
      <c r="C74" s="472" t="s">
        <v>363</v>
      </c>
      <c r="D74" s="465">
        <v>0</v>
      </c>
      <c r="E74" s="467"/>
    </row>
    <row r="75" spans="1:5">
      <c r="B75" s="463">
        <v>49</v>
      </c>
      <c r="C75" s="472" t="s">
        <v>364</v>
      </c>
      <c r="D75" s="465">
        <v>0</v>
      </c>
      <c r="E75" s="467"/>
    </row>
    <row r="76" spans="1:5">
      <c r="B76" s="463">
        <v>50</v>
      </c>
      <c r="C76" s="472" t="s">
        <v>365</v>
      </c>
      <c r="D76" s="465">
        <v>0</v>
      </c>
      <c r="E76" s="467"/>
    </row>
    <row r="77" spans="1:5" ht="10.5">
      <c r="B77" s="468">
        <v>51</v>
      </c>
      <c r="C77" s="473" t="s">
        <v>366</v>
      </c>
      <c r="D77" s="470">
        <v>41599.780129999999</v>
      </c>
      <c r="E77" s="471"/>
    </row>
    <row r="78" spans="1:5" ht="10.5">
      <c r="B78" s="871" t="s">
        <v>367</v>
      </c>
      <c r="C78" s="872"/>
      <c r="D78" s="872"/>
      <c r="E78" s="873"/>
    </row>
    <row r="79" spans="1:5">
      <c r="B79" s="463">
        <v>52</v>
      </c>
      <c r="C79" s="472" t="s">
        <v>368</v>
      </c>
      <c r="D79" s="465">
        <v>0</v>
      </c>
      <c r="E79" s="467"/>
    </row>
    <row r="80" spans="1:5" ht="20">
      <c r="B80" s="463">
        <v>53</v>
      </c>
      <c r="C80" s="472" t="s">
        <v>369</v>
      </c>
      <c r="D80" s="465">
        <v>0</v>
      </c>
      <c r="E80" s="467"/>
    </row>
    <row r="81" spans="2:5" ht="20">
      <c r="B81" s="463">
        <v>54</v>
      </c>
      <c r="C81" s="472" t="s">
        <v>370</v>
      </c>
      <c r="D81" s="465">
        <v>0</v>
      </c>
      <c r="E81" s="467"/>
    </row>
    <row r="82" spans="2:5">
      <c r="B82" s="463" t="s">
        <v>371</v>
      </c>
      <c r="C82" s="472" t="s">
        <v>102</v>
      </c>
      <c r="D82" s="465"/>
      <c r="E82" s="467"/>
    </row>
    <row r="83" spans="2:5" ht="20">
      <c r="B83" s="463">
        <v>55</v>
      </c>
      <c r="C83" s="472" t="s">
        <v>372</v>
      </c>
      <c r="D83" s="465">
        <v>0</v>
      </c>
      <c r="E83" s="467"/>
    </row>
    <row r="84" spans="2:5">
      <c r="B84" s="463">
        <v>56</v>
      </c>
      <c r="C84" s="472" t="s">
        <v>102</v>
      </c>
      <c r="D84" s="465"/>
      <c r="E84" s="467"/>
    </row>
    <row r="85" spans="2:5" ht="10.5">
      <c r="B85" s="463" t="s">
        <v>1826</v>
      </c>
      <c r="C85" s="467" t="s">
        <v>373</v>
      </c>
      <c r="D85" s="470">
        <v>0</v>
      </c>
      <c r="E85" s="467"/>
    </row>
    <row r="86" spans="2:5" ht="10.5">
      <c r="B86" s="463" t="s">
        <v>374</v>
      </c>
      <c r="C86" s="467" t="s">
        <v>375</v>
      </c>
      <c r="D86" s="470">
        <v>498.73202099999997</v>
      </c>
      <c r="E86" s="467"/>
    </row>
    <row r="87" spans="2:5" ht="10.5">
      <c r="B87" s="468">
        <v>57</v>
      </c>
      <c r="C87" s="471" t="s">
        <v>376</v>
      </c>
      <c r="D87" s="470">
        <v>498.73202099999997</v>
      </c>
      <c r="E87" s="467"/>
    </row>
    <row r="88" spans="2:5" ht="10.5">
      <c r="B88" s="468">
        <v>58</v>
      </c>
      <c r="C88" s="471" t="s">
        <v>377</v>
      </c>
      <c r="D88" s="470">
        <v>41101.048108999996</v>
      </c>
      <c r="E88" s="467"/>
    </row>
    <row r="89" spans="2:5" ht="10.5">
      <c r="B89" s="468">
        <v>59</v>
      </c>
      <c r="C89" s="471" t="s">
        <v>378</v>
      </c>
      <c r="D89" s="470">
        <v>365656.13334049995</v>
      </c>
      <c r="E89" s="467"/>
    </row>
    <row r="90" spans="2:5" ht="10.5">
      <c r="B90" s="468">
        <v>60</v>
      </c>
      <c r="C90" s="471" t="s">
        <v>379</v>
      </c>
      <c r="D90" s="470">
        <v>1473032.5099460401</v>
      </c>
      <c r="E90" s="471"/>
    </row>
    <row r="91" spans="2:5" ht="10.5">
      <c r="B91" s="868" t="s">
        <v>380</v>
      </c>
      <c r="C91" s="869"/>
      <c r="D91" s="869"/>
      <c r="E91" s="870"/>
    </row>
    <row r="92" spans="2:5">
      <c r="B92" s="143">
        <v>61</v>
      </c>
      <c r="C92" s="146" t="s">
        <v>381</v>
      </c>
      <c r="D92" s="474">
        <v>0.21167657801518722</v>
      </c>
      <c r="E92" s="137"/>
    </row>
    <row r="93" spans="2:5">
      <c r="B93" s="143">
        <v>62</v>
      </c>
      <c r="C93" s="146" t="s">
        <v>382</v>
      </c>
      <c r="D93" s="474">
        <v>0.22033124390675468</v>
      </c>
      <c r="E93" s="137"/>
    </row>
    <row r="94" spans="2:5">
      <c r="B94" s="143">
        <v>63</v>
      </c>
      <c r="C94" s="146" t="s">
        <v>383</v>
      </c>
      <c r="D94" s="474">
        <v>0.24823357995940951</v>
      </c>
      <c r="E94" s="137"/>
    </row>
    <row r="95" spans="2:5">
      <c r="B95" s="143">
        <v>64</v>
      </c>
      <c r="C95" s="146" t="s">
        <v>384</v>
      </c>
      <c r="D95" s="474">
        <v>0.15770999999999999</v>
      </c>
      <c r="E95" s="137"/>
    </row>
    <row r="96" spans="2:5">
      <c r="B96" s="143">
        <v>65</v>
      </c>
      <c r="C96" s="137" t="s">
        <v>385</v>
      </c>
      <c r="D96" s="474">
        <v>2.5000000000000001E-2</v>
      </c>
      <c r="E96" s="137"/>
    </row>
    <row r="97" spans="2:5">
      <c r="B97" s="143">
        <v>66</v>
      </c>
      <c r="C97" s="137" t="s">
        <v>386</v>
      </c>
      <c r="D97" s="474">
        <v>2.4479999999999998E-2</v>
      </c>
      <c r="E97" s="137"/>
    </row>
    <row r="98" spans="2:5">
      <c r="B98" s="143">
        <v>67</v>
      </c>
      <c r="C98" s="137" t="s">
        <v>387</v>
      </c>
      <c r="D98" s="474">
        <v>1.9230000000000001E-2</v>
      </c>
      <c r="E98" s="137"/>
    </row>
    <row r="99" spans="2:5">
      <c r="B99" s="143" t="s">
        <v>388</v>
      </c>
      <c r="C99" s="146" t="s">
        <v>389</v>
      </c>
      <c r="D99" s="474">
        <v>3.0000000000000002E-2</v>
      </c>
      <c r="E99" s="137"/>
    </row>
    <row r="100" spans="2:5">
      <c r="B100" s="143" t="s">
        <v>390</v>
      </c>
      <c r="C100" s="146" t="s">
        <v>391</v>
      </c>
      <c r="D100" s="474">
        <v>1.3999999999999999E-2</v>
      </c>
      <c r="E100" s="137"/>
    </row>
    <row r="101" spans="2:5" ht="10.5">
      <c r="B101" s="143">
        <v>68</v>
      </c>
      <c r="C101" s="147" t="s">
        <v>392</v>
      </c>
      <c r="D101" s="474">
        <v>0.14133124390675467</v>
      </c>
      <c r="E101" s="137"/>
    </row>
    <row r="102" spans="2:5" ht="10.5">
      <c r="B102" s="868" t="s">
        <v>393</v>
      </c>
      <c r="C102" s="869"/>
      <c r="D102" s="869"/>
      <c r="E102" s="870"/>
    </row>
    <row r="103" spans="2:5">
      <c r="B103" s="143">
        <v>69</v>
      </c>
      <c r="C103" s="141" t="s">
        <v>394</v>
      </c>
      <c r="D103" s="145"/>
      <c r="E103" s="137"/>
    </row>
    <row r="104" spans="2:5">
      <c r="B104" s="143">
        <v>70</v>
      </c>
      <c r="C104" s="141" t="s">
        <v>394</v>
      </c>
      <c r="D104" s="145"/>
      <c r="E104" s="137"/>
    </row>
    <row r="105" spans="2:5">
      <c r="B105" s="143">
        <v>71</v>
      </c>
      <c r="C105" s="141" t="s">
        <v>394</v>
      </c>
      <c r="D105" s="145"/>
      <c r="E105" s="137"/>
    </row>
    <row r="106" spans="2:5" ht="10.5">
      <c r="B106" s="868" t="s">
        <v>395</v>
      </c>
      <c r="C106" s="869"/>
      <c r="D106" s="869"/>
      <c r="E106" s="870"/>
    </row>
    <row r="107" spans="2:5">
      <c r="B107" s="877">
        <v>72</v>
      </c>
      <c r="C107" s="880" t="s">
        <v>1822</v>
      </c>
      <c r="D107" s="877"/>
      <c r="E107" s="883"/>
    </row>
    <row r="108" spans="2:5">
      <c r="B108" s="878"/>
      <c r="C108" s="881"/>
      <c r="D108" s="878"/>
      <c r="E108" s="884"/>
    </row>
    <row r="109" spans="2:5">
      <c r="B109" s="879"/>
      <c r="C109" s="882"/>
      <c r="D109" s="879"/>
      <c r="E109" s="885"/>
    </row>
    <row r="110" spans="2:5" ht="20">
      <c r="B110" s="143">
        <v>73</v>
      </c>
      <c r="C110" s="146" t="s">
        <v>396</v>
      </c>
      <c r="D110" s="1158">
        <v>31324.337839</v>
      </c>
      <c r="E110" s="137"/>
    </row>
    <row r="111" spans="2:5">
      <c r="B111" s="143">
        <v>74</v>
      </c>
      <c r="C111" s="146" t="s">
        <v>102</v>
      </c>
      <c r="D111" s="145"/>
      <c r="E111" s="137"/>
    </row>
    <row r="112" spans="2:5" ht="20">
      <c r="B112" s="143">
        <v>75</v>
      </c>
      <c r="C112" s="146" t="s">
        <v>1823</v>
      </c>
      <c r="D112" s="145"/>
      <c r="E112" s="137"/>
    </row>
    <row r="113" spans="2:5" ht="10.5">
      <c r="B113" s="868" t="s">
        <v>397</v>
      </c>
      <c r="C113" s="869"/>
      <c r="D113" s="869"/>
      <c r="E113" s="870"/>
    </row>
    <row r="114" spans="2:5">
      <c r="B114" s="143">
        <v>76</v>
      </c>
      <c r="C114" s="146" t="s">
        <v>398</v>
      </c>
      <c r="D114" s="145"/>
      <c r="E114" s="137"/>
    </row>
    <row r="115" spans="2:5">
      <c r="B115" s="143">
        <v>77</v>
      </c>
      <c r="C115" s="146" t="s">
        <v>399</v>
      </c>
      <c r="D115" s="145"/>
      <c r="E115" s="137"/>
    </row>
    <row r="116" spans="2:5">
      <c r="B116" s="143">
        <v>78</v>
      </c>
      <c r="C116" s="146" t="s">
        <v>400</v>
      </c>
      <c r="D116" s="145"/>
      <c r="E116" s="137"/>
    </row>
    <row r="117" spans="2:5">
      <c r="B117" s="143">
        <v>79</v>
      </c>
      <c r="C117" s="146" t="s">
        <v>401</v>
      </c>
      <c r="D117" s="145"/>
      <c r="E117" s="137"/>
    </row>
    <row r="118" spans="2:5">
      <c r="B118" s="874" t="s">
        <v>402</v>
      </c>
      <c r="C118" s="875"/>
      <c r="D118" s="875"/>
      <c r="E118" s="876"/>
    </row>
    <row r="119" spans="2:5">
      <c r="B119" s="143">
        <v>80</v>
      </c>
      <c r="C119" s="146" t="s">
        <v>403</v>
      </c>
      <c r="D119" s="146"/>
      <c r="E119" s="137"/>
    </row>
    <row r="120" spans="2:5">
      <c r="B120" s="143">
        <v>81</v>
      </c>
      <c r="C120" s="146" t="s">
        <v>404</v>
      </c>
      <c r="D120" s="146"/>
      <c r="E120" s="137" t="s">
        <v>236</v>
      </c>
    </row>
    <row r="121" spans="2:5">
      <c r="B121" s="143">
        <v>82</v>
      </c>
      <c r="C121" s="146" t="s">
        <v>405</v>
      </c>
      <c r="D121" s="144"/>
      <c r="E121" s="137"/>
    </row>
    <row r="122" spans="2:5">
      <c r="B122" s="143">
        <v>83</v>
      </c>
      <c r="C122" s="146" t="s">
        <v>406</v>
      </c>
      <c r="D122" s="144"/>
      <c r="E122" s="137"/>
    </row>
    <row r="123" spans="2:5">
      <c r="B123" s="143">
        <v>84</v>
      </c>
      <c r="C123" s="146" t="s">
        <v>407</v>
      </c>
      <c r="D123" s="144"/>
      <c r="E123" s="137"/>
    </row>
    <row r="124" spans="2:5">
      <c r="B124" s="143">
        <v>85</v>
      </c>
      <c r="C124" s="146" t="s">
        <v>408</v>
      </c>
      <c r="D124" s="144"/>
      <c r="E124" s="137"/>
    </row>
  </sheetData>
  <mergeCells count="15">
    <mergeCell ref="B113:E113"/>
    <mergeCell ref="B118:E118"/>
    <mergeCell ref="B78:E78"/>
    <mergeCell ref="B106:E106"/>
    <mergeCell ref="B107:B109"/>
    <mergeCell ref="C107:C109"/>
    <mergeCell ref="D107:D109"/>
    <mergeCell ref="E107:E109"/>
    <mergeCell ref="B91:E91"/>
    <mergeCell ref="B102:E102"/>
    <mergeCell ref="B5:E5"/>
    <mergeCell ref="B17:E17"/>
    <mergeCell ref="B69:E69"/>
    <mergeCell ref="B58:E58"/>
    <mergeCell ref="B48:E48"/>
  </mergeCells>
  <hyperlinks>
    <hyperlink ref="G2" location="Index!A1" display="Index" xr:uid="{38E9F031-96A7-4E1A-BFD4-F3AB415D302A}"/>
  </hyperlinks>
  <pageMargins left="0.23622047244094491" right="0.23622047244094491" top="0.74803149606299213" bottom="0.74803149606299213" header="0.31496062992125984" footer="0.31496062992125984"/>
  <pageSetup paperSize="9" scale="28" orientation="portrait" r:id="rId1"/>
  <headerFooter>
    <oddHeader>&amp;CEN</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tabColor theme="4"/>
    <pageSetUpPr fitToPage="1"/>
  </sheetPr>
  <dimension ref="B2:S35"/>
  <sheetViews>
    <sheetView showGridLines="0" zoomScaleNormal="100" zoomScalePageLayoutView="90" workbookViewId="0">
      <selection activeCell="G9" sqref="G9"/>
    </sheetView>
  </sheetViews>
  <sheetFormatPr defaultColWidth="9" defaultRowHeight="10"/>
  <cols>
    <col min="1" max="1" width="2" style="3" customWidth="1"/>
    <col min="2" max="2" width="4.08984375" style="3" customWidth="1"/>
    <col min="3" max="3" width="49.08984375" style="3" bestFit="1" customWidth="1"/>
    <col min="4" max="4" width="23.26953125" style="3" customWidth="1"/>
    <col min="5" max="5" width="31.54296875" style="3" customWidth="1"/>
    <col min="6" max="16384" width="9" style="3"/>
  </cols>
  <sheetData>
    <row r="2" spans="2:19" ht="10.5">
      <c r="B2" s="36" t="s">
        <v>12</v>
      </c>
      <c r="C2" s="88"/>
      <c r="D2" s="88"/>
      <c r="E2" s="88"/>
      <c r="F2" s="88"/>
      <c r="G2" s="87" t="s">
        <v>1686</v>
      </c>
    </row>
    <row r="3" spans="2:19" ht="14.5" customHeight="1">
      <c r="B3" s="154"/>
      <c r="C3" s="154"/>
      <c r="D3" s="154"/>
      <c r="E3" s="154"/>
      <c r="F3" s="154"/>
      <c r="G3" s="154"/>
      <c r="H3" s="154"/>
      <c r="I3" s="154"/>
      <c r="J3" s="154"/>
      <c r="K3" s="154"/>
      <c r="L3" s="154"/>
      <c r="M3" s="154"/>
      <c r="N3" s="154"/>
      <c r="O3" s="154"/>
      <c r="P3" s="154"/>
      <c r="Q3" s="154"/>
      <c r="R3" s="154"/>
      <c r="S3" s="154"/>
    </row>
    <row r="4" spans="2:19" ht="21">
      <c r="C4" s="890" t="s">
        <v>1871</v>
      </c>
      <c r="D4" s="156" t="s">
        <v>409</v>
      </c>
      <c r="E4" s="156" t="s">
        <v>410</v>
      </c>
    </row>
    <row r="5" spans="2:19" ht="10.5">
      <c r="C5" s="891"/>
      <c r="D5" s="157">
        <v>46022</v>
      </c>
      <c r="E5" s="157">
        <v>46022</v>
      </c>
    </row>
    <row r="6" spans="2:19" ht="10.5">
      <c r="B6" s="886" t="s">
        <v>1818</v>
      </c>
      <c r="C6" s="887"/>
      <c r="D6" s="887"/>
      <c r="E6" s="887"/>
    </row>
    <row r="7" spans="2:19">
      <c r="B7" s="475">
        <v>1</v>
      </c>
      <c r="C7" s="476" t="s">
        <v>1596</v>
      </c>
      <c r="D7" s="476">
        <v>125527</v>
      </c>
      <c r="E7" s="476">
        <v>125527</v>
      </c>
    </row>
    <row r="8" spans="2:19">
      <c r="B8" s="475">
        <v>2</v>
      </c>
      <c r="C8" s="476" t="s">
        <v>1597</v>
      </c>
      <c r="D8" s="476">
        <v>193260</v>
      </c>
      <c r="E8" s="476">
        <v>193260</v>
      </c>
    </row>
    <row r="9" spans="2:19">
      <c r="B9" s="475">
        <v>3</v>
      </c>
      <c r="C9" s="476" t="s">
        <v>1598</v>
      </c>
      <c r="D9" s="476">
        <v>30554</v>
      </c>
      <c r="E9" s="476">
        <v>30554</v>
      </c>
    </row>
    <row r="10" spans="2:19">
      <c r="B10" s="475">
        <v>4</v>
      </c>
      <c r="C10" s="476" t="s">
        <v>1599</v>
      </c>
      <c r="D10" s="476">
        <v>5393</v>
      </c>
      <c r="E10" s="476">
        <v>5393</v>
      </c>
    </row>
    <row r="11" spans="2:19">
      <c r="B11" s="475">
        <v>5</v>
      </c>
      <c r="C11" s="476" t="s">
        <v>1600</v>
      </c>
      <c r="D11" s="476">
        <v>41084</v>
      </c>
      <c r="E11" s="476">
        <v>41084</v>
      </c>
    </row>
    <row r="12" spans="2:19">
      <c r="B12" s="475">
        <v>6</v>
      </c>
      <c r="C12" s="476" t="s">
        <v>1601</v>
      </c>
      <c r="D12" s="476">
        <v>1884305</v>
      </c>
      <c r="E12" s="476">
        <v>1884305</v>
      </c>
    </row>
    <row r="13" spans="2:19">
      <c r="B13" s="475">
        <v>7</v>
      </c>
      <c r="C13" s="476" t="s">
        <v>1602</v>
      </c>
      <c r="D13" s="476">
        <v>1211</v>
      </c>
      <c r="E13" s="476">
        <v>1211</v>
      </c>
    </row>
    <row r="14" spans="2:19">
      <c r="B14" s="475">
        <v>8</v>
      </c>
      <c r="C14" s="476" t="s">
        <v>1603</v>
      </c>
      <c r="D14" s="476">
        <v>14667</v>
      </c>
      <c r="E14" s="476">
        <v>14667</v>
      </c>
    </row>
    <row r="15" spans="2:19">
      <c r="B15" s="475">
        <v>9</v>
      </c>
      <c r="C15" s="476" t="s">
        <v>1604</v>
      </c>
      <c r="D15" s="476">
        <v>15387</v>
      </c>
      <c r="E15" s="476">
        <v>15387</v>
      </c>
    </row>
    <row r="16" spans="2:19">
      <c r="B16" s="475">
        <v>10</v>
      </c>
      <c r="C16" s="476" t="s">
        <v>1605</v>
      </c>
      <c r="D16" s="476">
        <v>0</v>
      </c>
      <c r="E16" s="476">
        <v>0</v>
      </c>
    </row>
    <row r="17" spans="2:5">
      <c r="B17" s="475">
        <v>11</v>
      </c>
      <c r="C17" s="476" t="s">
        <v>1213</v>
      </c>
      <c r="D17" s="476">
        <v>12026</v>
      </c>
      <c r="E17" s="476">
        <v>12026</v>
      </c>
    </row>
    <row r="18" spans="2:5">
      <c r="B18" s="475">
        <v>12</v>
      </c>
      <c r="C18" s="476" t="s">
        <v>1606</v>
      </c>
      <c r="D18" s="476">
        <v>1525</v>
      </c>
      <c r="E18" s="476">
        <v>1525</v>
      </c>
    </row>
    <row r="19" spans="2:5" ht="10.5">
      <c r="B19" s="475"/>
      <c r="C19" s="477" t="s">
        <v>411</v>
      </c>
      <c r="D19" s="477">
        <v>2324939</v>
      </c>
      <c r="E19" s="477">
        <v>2324939</v>
      </c>
    </row>
    <row r="20" spans="2:5" ht="10.5">
      <c r="B20" s="888" t="s">
        <v>1819</v>
      </c>
      <c r="C20" s="889"/>
      <c r="D20" s="889"/>
      <c r="E20" s="889"/>
    </row>
    <row r="21" spans="2:5">
      <c r="B21" s="475">
        <v>1</v>
      </c>
      <c r="C21" s="476" t="s">
        <v>1607</v>
      </c>
      <c r="D21" s="476">
        <v>20272</v>
      </c>
      <c r="E21" s="476">
        <v>20272</v>
      </c>
    </row>
    <row r="22" spans="2:5">
      <c r="B22" s="475">
        <v>2</v>
      </c>
      <c r="C22" s="476" t="s">
        <v>1608</v>
      </c>
      <c r="D22" s="476">
        <v>1249306</v>
      </c>
      <c r="E22" s="476">
        <v>1249306</v>
      </c>
    </row>
    <row r="23" spans="2:5">
      <c r="B23" s="475">
        <v>3</v>
      </c>
      <c r="C23" s="476" t="s">
        <v>1609</v>
      </c>
      <c r="D23" s="476">
        <v>7164</v>
      </c>
      <c r="E23" s="476">
        <v>7164</v>
      </c>
    </row>
    <row r="24" spans="2:5">
      <c r="B24" s="475">
        <v>4</v>
      </c>
      <c r="C24" s="476" t="s">
        <v>1610</v>
      </c>
      <c r="D24" s="476">
        <v>577268</v>
      </c>
      <c r="E24" s="476">
        <v>577268</v>
      </c>
    </row>
    <row r="25" spans="2:5">
      <c r="B25" s="475">
        <v>5</v>
      </c>
      <c r="C25" s="476" t="s">
        <v>1611</v>
      </c>
      <c r="D25" s="476">
        <v>17685</v>
      </c>
      <c r="E25" s="476">
        <v>17685</v>
      </c>
    </row>
    <row r="26" spans="2:5">
      <c r="B26" s="475">
        <v>6</v>
      </c>
      <c r="C26" s="476" t="s">
        <v>1612</v>
      </c>
      <c r="D26" s="476">
        <v>55123</v>
      </c>
      <c r="E26" s="476">
        <v>55123</v>
      </c>
    </row>
    <row r="27" spans="2:5">
      <c r="B27" s="475">
        <v>7</v>
      </c>
      <c r="C27" s="476" t="s">
        <v>1613</v>
      </c>
      <c r="D27" s="476">
        <v>0</v>
      </c>
      <c r="E27" s="476">
        <v>0</v>
      </c>
    </row>
    <row r="28" spans="2:5">
      <c r="B28" s="475">
        <v>8</v>
      </c>
      <c r="C28" s="476" t="s">
        <v>1614</v>
      </c>
      <c r="D28" s="476">
        <v>54348</v>
      </c>
      <c r="E28" s="476">
        <v>54348</v>
      </c>
    </row>
    <row r="29" spans="2:5" ht="10.5">
      <c r="B29" s="475"/>
      <c r="C29" s="477" t="s">
        <v>412</v>
      </c>
      <c r="D29" s="477">
        <v>1981166</v>
      </c>
      <c r="E29" s="477">
        <v>1981166</v>
      </c>
    </row>
    <row r="30" spans="2:5" ht="10.5">
      <c r="B30" s="888" t="s">
        <v>413</v>
      </c>
      <c r="C30" s="889"/>
      <c r="D30" s="889"/>
      <c r="E30" s="889"/>
    </row>
    <row r="31" spans="2:5">
      <c r="B31" s="475">
        <v>1</v>
      </c>
      <c r="C31" s="476" t="s">
        <v>1615</v>
      </c>
      <c r="D31" s="476">
        <v>23615</v>
      </c>
      <c r="E31" s="476">
        <v>23615</v>
      </c>
    </row>
    <row r="32" spans="2:5">
      <c r="B32" s="475">
        <v>2</v>
      </c>
      <c r="C32" s="476" t="s">
        <v>1616</v>
      </c>
      <c r="D32" s="476">
        <v>120516</v>
      </c>
      <c r="E32" s="476">
        <v>120516</v>
      </c>
    </row>
    <row r="33" spans="2:5">
      <c r="B33" s="475">
        <v>3</v>
      </c>
      <c r="C33" s="476" t="s">
        <v>1617</v>
      </c>
      <c r="D33" s="476">
        <v>13124</v>
      </c>
      <c r="E33" s="476">
        <v>13124</v>
      </c>
    </row>
    <row r="34" spans="2:5">
      <c r="B34" s="475">
        <v>4</v>
      </c>
      <c r="C34" s="476" t="s">
        <v>1618</v>
      </c>
      <c r="D34" s="476">
        <v>186518</v>
      </c>
      <c r="E34" s="476">
        <v>186518</v>
      </c>
    </row>
    <row r="35" spans="2:5" ht="10.5">
      <c r="B35" s="475"/>
      <c r="C35" s="477" t="s">
        <v>414</v>
      </c>
      <c r="D35" s="477">
        <v>343773</v>
      </c>
      <c r="E35" s="477">
        <v>343773</v>
      </c>
    </row>
  </sheetData>
  <mergeCells count="4">
    <mergeCell ref="B6:E6"/>
    <mergeCell ref="B20:E20"/>
    <mergeCell ref="B30:E30"/>
    <mergeCell ref="C4:C5"/>
  </mergeCells>
  <hyperlinks>
    <hyperlink ref="G2" location="Index!A1" display="Index" xr:uid="{4C465DD6-A773-4615-AE43-3FDA2C5FCF03}"/>
  </hyperlinks>
  <pageMargins left="0.7" right="0.7" top="0.75" bottom="0.75" header="0.3" footer="0.3"/>
  <pageSetup paperSize="9" scale="51" orientation="portrait" r:id="rId1"/>
  <headerFooter>
    <oddHeader>&amp;CEN</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tabColor theme="4"/>
    <pageSetUpPr fitToPage="1"/>
  </sheetPr>
  <dimension ref="A2:V59"/>
  <sheetViews>
    <sheetView showGridLines="0" zoomScaleNormal="100" zoomScalePageLayoutView="90" workbookViewId="0">
      <selection activeCell="E55" sqref="E55"/>
    </sheetView>
  </sheetViews>
  <sheetFormatPr defaultColWidth="8.81640625" defaultRowHeight="14.5"/>
  <cols>
    <col min="1" max="1" width="2.81640625" style="160" customWidth="1"/>
    <col min="2" max="2" width="8.26953125" style="153" customWidth="1"/>
    <col min="3" max="3" width="73.81640625" style="153" customWidth="1"/>
    <col min="4" max="5" width="20.81640625" style="153" customWidth="1"/>
    <col min="6" max="6" width="19.7265625" style="153" customWidth="1"/>
    <col min="7" max="14" width="18.453125" style="153" bestFit="1" customWidth="1"/>
    <col min="15" max="20" width="16.54296875" style="153" bestFit="1" customWidth="1"/>
    <col min="21" max="16384" width="8.81640625" style="153"/>
  </cols>
  <sheetData>
    <row r="2" spans="2:22">
      <c r="B2" s="161" t="s">
        <v>1685</v>
      </c>
      <c r="C2" s="162"/>
      <c r="D2" s="162"/>
      <c r="E2" s="162"/>
      <c r="F2" s="163"/>
      <c r="G2" s="164"/>
      <c r="H2" s="164"/>
      <c r="I2" s="164"/>
      <c r="J2" s="164"/>
      <c r="K2" s="164"/>
      <c r="L2" s="164"/>
      <c r="M2" s="164"/>
      <c r="N2" s="164"/>
      <c r="O2" s="164"/>
      <c r="P2" s="164"/>
      <c r="Q2" s="164"/>
      <c r="R2" s="164"/>
      <c r="S2" s="164"/>
      <c r="T2" s="164"/>
      <c r="U2" s="164"/>
      <c r="V2" s="164" t="s">
        <v>1686</v>
      </c>
    </row>
    <row r="4" spans="2:22" ht="14.5" customHeight="1">
      <c r="D4" s="892" t="s">
        <v>1687</v>
      </c>
      <c r="E4" s="893"/>
      <c r="F4" s="893"/>
      <c r="G4" s="893"/>
      <c r="H4" s="893"/>
      <c r="I4" s="894"/>
      <c r="J4" s="895" t="s">
        <v>1688</v>
      </c>
      <c r="K4" s="895"/>
      <c r="L4" s="895"/>
      <c r="M4" s="895"/>
      <c r="N4" s="895"/>
      <c r="O4" s="895"/>
      <c r="P4" s="895"/>
      <c r="Q4" s="895"/>
      <c r="R4" s="895"/>
      <c r="S4" s="895"/>
      <c r="T4" s="895"/>
    </row>
    <row r="5" spans="2:22">
      <c r="B5" s="10">
        <v>1</v>
      </c>
      <c r="C5" s="8" t="s">
        <v>415</v>
      </c>
      <c r="D5" s="11" t="s">
        <v>1689</v>
      </c>
      <c r="E5" s="11" t="s">
        <v>1689</v>
      </c>
      <c r="F5" s="11" t="s">
        <v>1689</v>
      </c>
      <c r="G5" s="11" t="s">
        <v>1689</v>
      </c>
      <c r="H5" s="11" t="s">
        <v>1689</v>
      </c>
      <c r="I5" s="11" t="s">
        <v>1689</v>
      </c>
      <c r="J5" s="11" t="s">
        <v>1689</v>
      </c>
      <c r="K5" s="11" t="s">
        <v>1689</v>
      </c>
      <c r="L5" s="11" t="s">
        <v>1689</v>
      </c>
      <c r="M5" s="11" t="s">
        <v>1689</v>
      </c>
      <c r="N5" s="11" t="s">
        <v>1689</v>
      </c>
      <c r="O5" s="11" t="s">
        <v>1689</v>
      </c>
      <c r="P5" s="11" t="s">
        <v>1689</v>
      </c>
      <c r="Q5" s="11" t="s">
        <v>1689</v>
      </c>
      <c r="R5" s="11" t="s">
        <v>1689</v>
      </c>
      <c r="S5" s="11" t="s">
        <v>1689</v>
      </c>
      <c r="T5" s="11" t="s">
        <v>1689</v>
      </c>
    </row>
    <row r="6" spans="2:22">
      <c r="B6" s="10">
        <v>2</v>
      </c>
      <c r="C6" s="8" t="s">
        <v>416</v>
      </c>
      <c r="D6" s="11" t="s">
        <v>1690</v>
      </c>
      <c r="E6" s="11" t="s">
        <v>1691</v>
      </c>
      <c r="F6" s="11" t="s">
        <v>1692</v>
      </c>
      <c r="G6" s="11" t="s">
        <v>1693</v>
      </c>
      <c r="H6" s="11" t="s">
        <v>1694</v>
      </c>
      <c r="I6" s="11" t="s">
        <v>1695</v>
      </c>
      <c r="J6" s="11" t="s">
        <v>1696</v>
      </c>
      <c r="K6" s="11" t="s">
        <v>1697</v>
      </c>
      <c r="L6" s="11" t="s">
        <v>1698</v>
      </c>
      <c r="M6" s="11" t="s">
        <v>1699</v>
      </c>
      <c r="N6" s="11" t="s">
        <v>1700</v>
      </c>
      <c r="O6" s="11" t="s">
        <v>1701</v>
      </c>
      <c r="P6" s="11" t="s">
        <v>1702</v>
      </c>
      <c r="Q6" s="11" t="s">
        <v>1703</v>
      </c>
      <c r="R6" s="11" t="s">
        <v>1704</v>
      </c>
      <c r="S6" s="11" t="s">
        <v>1705</v>
      </c>
      <c r="T6" s="11" t="s">
        <v>1706</v>
      </c>
    </row>
    <row r="7" spans="2:22">
      <c r="B7" s="10" t="s">
        <v>417</v>
      </c>
      <c r="C7" s="8" t="s">
        <v>418</v>
      </c>
      <c r="D7" s="11" t="s">
        <v>1707</v>
      </c>
      <c r="E7" s="11" t="s">
        <v>1707</v>
      </c>
      <c r="F7" s="11" t="s">
        <v>1707</v>
      </c>
      <c r="G7" s="11" t="s">
        <v>1707</v>
      </c>
      <c r="H7" s="11" t="s">
        <v>1707</v>
      </c>
      <c r="I7" s="11" t="s">
        <v>1707</v>
      </c>
      <c r="J7" s="165" t="s">
        <v>1707</v>
      </c>
      <c r="K7" s="165" t="s">
        <v>1707</v>
      </c>
      <c r="L7" s="165" t="s">
        <v>1786</v>
      </c>
      <c r="M7" s="165" t="s">
        <v>1707</v>
      </c>
      <c r="N7" s="165" t="s">
        <v>1786</v>
      </c>
      <c r="O7" s="165" t="s">
        <v>1707</v>
      </c>
      <c r="P7" s="165" t="s">
        <v>1707</v>
      </c>
      <c r="Q7" s="165" t="s">
        <v>1786</v>
      </c>
      <c r="R7" s="165" t="s">
        <v>1786</v>
      </c>
      <c r="S7" s="165" t="s">
        <v>1707</v>
      </c>
      <c r="T7" s="165" t="s">
        <v>1707</v>
      </c>
    </row>
    <row r="8" spans="2:22">
      <c r="B8" s="10">
        <v>3</v>
      </c>
      <c r="C8" s="8" t="s">
        <v>419</v>
      </c>
      <c r="D8" s="11" t="s">
        <v>1708</v>
      </c>
      <c r="E8" s="11" t="s">
        <v>1708</v>
      </c>
      <c r="F8" s="11" t="s">
        <v>1708</v>
      </c>
      <c r="G8" s="11" t="s">
        <v>1708</v>
      </c>
      <c r="H8" s="11" t="s">
        <v>1708</v>
      </c>
      <c r="I8" s="11" t="s">
        <v>1708</v>
      </c>
      <c r="J8" s="11" t="s">
        <v>1709</v>
      </c>
      <c r="K8" s="11" t="s">
        <v>1709</v>
      </c>
      <c r="L8" s="11" t="s">
        <v>1709</v>
      </c>
      <c r="M8" s="11" t="s">
        <v>1709</v>
      </c>
      <c r="N8" s="11" t="s">
        <v>1709</v>
      </c>
      <c r="O8" s="11" t="s">
        <v>1709</v>
      </c>
      <c r="P8" s="11" t="s">
        <v>1709</v>
      </c>
      <c r="Q8" s="11" t="s">
        <v>1709</v>
      </c>
      <c r="R8" s="11" t="s">
        <v>1709</v>
      </c>
      <c r="S8" s="11" t="s">
        <v>1709</v>
      </c>
      <c r="T8" s="11" t="s">
        <v>1709</v>
      </c>
    </row>
    <row r="9" spans="2:22">
      <c r="B9" s="10" t="s">
        <v>420</v>
      </c>
      <c r="C9" s="8" t="s">
        <v>421</v>
      </c>
      <c r="D9" s="11"/>
      <c r="E9" s="11"/>
      <c r="F9" s="11" t="s">
        <v>1673</v>
      </c>
      <c r="G9" s="11" t="s">
        <v>1673</v>
      </c>
      <c r="H9" s="11" t="s">
        <v>1673</v>
      </c>
      <c r="I9" s="11" t="s">
        <v>1673</v>
      </c>
      <c r="J9" s="165" t="s">
        <v>1673</v>
      </c>
      <c r="K9" s="165" t="s">
        <v>1673</v>
      </c>
      <c r="L9" s="165" t="s">
        <v>1673</v>
      </c>
      <c r="M9" s="165"/>
      <c r="N9" s="165" t="s">
        <v>1673</v>
      </c>
      <c r="O9" s="165" t="s">
        <v>1673</v>
      </c>
      <c r="P9" s="165" t="s">
        <v>1673</v>
      </c>
      <c r="Q9" s="165" t="s">
        <v>1673</v>
      </c>
      <c r="R9" s="165" t="s">
        <v>1673</v>
      </c>
      <c r="S9" s="165" t="s">
        <v>1673</v>
      </c>
      <c r="T9" s="165" t="s">
        <v>1673</v>
      </c>
    </row>
    <row r="10" spans="2:22">
      <c r="B10" s="10"/>
      <c r="C10" s="8" t="s">
        <v>422</v>
      </c>
      <c r="D10" s="11"/>
      <c r="E10" s="11"/>
      <c r="F10" s="11"/>
      <c r="G10" s="11"/>
      <c r="H10" s="11"/>
      <c r="I10" s="11"/>
      <c r="J10" s="11"/>
      <c r="K10" s="11"/>
      <c r="L10" s="11"/>
      <c r="M10" s="11"/>
      <c r="N10" s="11"/>
      <c r="O10" s="11"/>
      <c r="P10" s="11"/>
      <c r="Q10" s="11"/>
      <c r="R10" s="11"/>
      <c r="S10" s="11"/>
      <c r="T10" s="11"/>
    </row>
    <row r="11" spans="2:22">
      <c r="B11" s="10">
        <v>4</v>
      </c>
      <c r="C11" s="8" t="s">
        <v>423</v>
      </c>
      <c r="D11" s="11" t="s">
        <v>1710</v>
      </c>
      <c r="E11" s="11" t="s">
        <v>1711</v>
      </c>
      <c r="F11" s="11" t="s">
        <v>1711</v>
      </c>
      <c r="G11" s="11" t="s">
        <v>1711</v>
      </c>
      <c r="H11" s="11" t="s">
        <v>1711</v>
      </c>
      <c r="I11" s="11" t="s">
        <v>1711</v>
      </c>
      <c r="J11" s="11" t="s">
        <v>1712</v>
      </c>
      <c r="K11" s="11" t="s">
        <v>1712</v>
      </c>
      <c r="L11" s="11" t="s">
        <v>1712</v>
      </c>
      <c r="M11" s="11" t="s">
        <v>1712</v>
      </c>
      <c r="N11" s="11" t="s">
        <v>1712</v>
      </c>
      <c r="O11" s="11" t="s">
        <v>1712</v>
      </c>
      <c r="P11" s="11" t="s">
        <v>1712</v>
      </c>
      <c r="Q11" s="166" t="s">
        <v>1713</v>
      </c>
      <c r="R11" s="166" t="s">
        <v>1713</v>
      </c>
      <c r="S11" s="166" t="s">
        <v>1713</v>
      </c>
      <c r="T11" s="166" t="s">
        <v>1713</v>
      </c>
    </row>
    <row r="12" spans="2:22">
      <c r="B12" s="10">
        <v>5</v>
      </c>
      <c r="C12" s="8" t="s">
        <v>424</v>
      </c>
      <c r="D12" s="11"/>
      <c r="E12" s="11"/>
      <c r="F12" s="11"/>
      <c r="G12" s="11"/>
      <c r="H12" s="11"/>
      <c r="I12" s="11"/>
      <c r="J12" s="11"/>
      <c r="K12" s="11"/>
      <c r="L12" s="11"/>
      <c r="M12" s="11"/>
      <c r="N12" s="11"/>
      <c r="O12" s="11"/>
      <c r="P12" s="11"/>
      <c r="Q12" s="11"/>
      <c r="R12" s="11"/>
      <c r="S12" s="11"/>
      <c r="T12" s="11"/>
    </row>
    <row r="13" spans="2:22">
      <c r="B13" s="10">
        <v>6</v>
      </c>
      <c r="C13" s="8" t="s">
        <v>425</v>
      </c>
      <c r="D13" s="11"/>
      <c r="E13" s="11"/>
      <c r="F13" s="11"/>
      <c r="G13" s="11"/>
      <c r="H13" s="11"/>
      <c r="I13" s="11"/>
      <c r="J13" s="11"/>
      <c r="K13" s="11"/>
      <c r="L13" s="11"/>
      <c r="M13" s="11"/>
      <c r="N13" s="11"/>
      <c r="O13" s="11"/>
      <c r="P13" s="11"/>
      <c r="Q13" s="11"/>
      <c r="R13" s="11"/>
      <c r="S13" s="11"/>
      <c r="T13" s="11"/>
    </row>
    <row r="14" spans="2:22">
      <c r="B14" s="10">
        <v>7</v>
      </c>
      <c r="C14" s="8" t="s">
        <v>426</v>
      </c>
      <c r="D14" s="11"/>
      <c r="E14" s="11"/>
      <c r="F14" s="11"/>
      <c r="G14" s="11"/>
      <c r="H14" s="11"/>
      <c r="I14" s="11"/>
      <c r="J14" s="11"/>
      <c r="K14" s="11"/>
      <c r="L14" s="11"/>
      <c r="M14" s="11"/>
      <c r="N14" s="11"/>
      <c r="O14" s="11"/>
      <c r="P14" s="11"/>
      <c r="Q14" s="11"/>
      <c r="R14" s="11"/>
      <c r="S14" s="11"/>
      <c r="T14" s="11"/>
    </row>
    <row r="15" spans="2:22">
      <c r="B15" s="10">
        <v>8</v>
      </c>
      <c r="C15" s="8" t="s">
        <v>427</v>
      </c>
      <c r="D15" s="11" t="s">
        <v>1714</v>
      </c>
      <c r="E15" s="11" t="s">
        <v>1715</v>
      </c>
      <c r="F15" s="11" t="s">
        <v>1716</v>
      </c>
      <c r="G15" s="11" t="s">
        <v>1717</v>
      </c>
      <c r="H15" s="11" t="s">
        <v>1718</v>
      </c>
      <c r="I15" s="11" t="s">
        <v>1719</v>
      </c>
      <c r="J15" s="11" t="s">
        <v>1720</v>
      </c>
      <c r="K15" s="11" t="s">
        <v>1721</v>
      </c>
      <c r="L15" s="11" t="s">
        <v>1722</v>
      </c>
      <c r="M15" s="11" t="s">
        <v>1723</v>
      </c>
      <c r="N15" s="11" t="s">
        <v>1724</v>
      </c>
      <c r="O15" s="11" t="s">
        <v>1725</v>
      </c>
      <c r="P15" s="11" t="s">
        <v>1726</v>
      </c>
      <c r="Q15" s="11" t="s">
        <v>1727</v>
      </c>
      <c r="R15" s="11" t="s">
        <v>1728</v>
      </c>
      <c r="S15" s="11" t="s">
        <v>1729</v>
      </c>
      <c r="T15" s="11" t="s">
        <v>1730</v>
      </c>
    </row>
    <row r="16" spans="2:22">
      <c r="B16" s="10">
        <v>9</v>
      </c>
      <c r="C16" s="8" t="s">
        <v>428</v>
      </c>
      <c r="D16" s="11" t="s">
        <v>1731</v>
      </c>
      <c r="E16" s="11" t="s">
        <v>1732</v>
      </c>
      <c r="F16" s="11" t="s">
        <v>1733</v>
      </c>
      <c r="G16" s="11" t="s">
        <v>1734</v>
      </c>
      <c r="H16" s="11" t="s">
        <v>1733</v>
      </c>
      <c r="I16" s="11" t="s">
        <v>1735</v>
      </c>
      <c r="J16" s="11" t="s">
        <v>1736</v>
      </c>
      <c r="K16" s="11" t="s">
        <v>1737</v>
      </c>
      <c r="L16" s="11" t="s">
        <v>1738</v>
      </c>
      <c r="M16" s="11" t="s">
        <v>1736</v>
      </c>
      <c r="N16" s="11" t="s">
        <v>1736</v>
      </c>
      <c r="O16" s="11" t="s">
        <v>1736</v>
      </c>
      <c r="P16" s="11" t="s">
        <v>1736</v>
      </c>
      <c r="Q16" s="11" t="s">
        <v>1739</v>
      </c>
      <c r="R16" s="11" t="s">
        <v>1740</v>
      </c>
      <c r="S16" s="11" t="s">
        <v>1741</v>
      </c>
      <c r="T16" s="11" t="s">
        <v>1742</v>
      </c>
    </row>
    <row r="17" spans="2:20">
      <c r="B17" s="10" t="s">
        <v>429</v>
      </c>
      <c r="C17" s="8" t="s">
        <v>430</v>
      </c>
      <c r="D17" s="11">
        <v>100</v>
      </c>
      <c r="E17" s="11">
        <v>100</v>
      </c>
      <c r="F17" s="11">
        <v>100</v>
      </c>
      <c r="G17" s="11">
        <v>100</v>
      </c>
      <c r="H17" s="11">
        <v>100</v>
      </c>
      <c r="I17" s="11">
        <v>100.03</v>
      </c>
      <c r="J17" s="11">
        <v>99.677999999999997</v>
      </c>
      <c r="K17" s="11">
        <v>100</v>
      </c>
      <c r="L17" s="11">
        <v>100</v>
      </c>
      <c r="M17" s="11">
        <v>99.557000000000002</v>
      </c>
      <c r="N17" s="11">
        <v>99.513999999999996</v>
      </c>
      <c r="O17" s="11">
        <v>99.975999999999999</v>
      </c>
      <c r="P17" s="11">
        <v>99.91</v>
      </c>
      <c r="Q17" s="11">
        <v>100</v>
      </c>
      <c r="R17" s="11">
        <v>100</v>
      </c>
      <c r="S17" s="11">
        <v>100</v>
      </c>
      <c r="T17" s="11">
        <v>100</v>
      </c>
    </row>
    <row r="18" spans="2:20">
      <c r="B18" s="10" t="s">
        <v>431</v>
      </c>
      <c r="C18" s="8" t="s">
        <v>432</v>
      </c>
      <c r="D18" s="11">
        <v>100</v>
      </c>
      <c r="E18" s="11">
        <v>100</v>
      </c>
      <c r="F18" s="11">
        <v>100</v>
      </c>
      <c r="G18" s="11">
        <v>100</v>
      </c>
      <c r="H18" s="11">
        <v>100</v>
      </c>
      <c r="I18" s="11">
        <v>100</v>
      </c>
      <c r="J18" s="11">
        <v>100</v>
      </c>
      <c r="K18" s="11">
        <v>100</v>
      </c>
      <c r="L18" s="11">
        <v>100</v>
      </c>
      <c r="M18" s="11">
        <v>100</v>
      </c>
      <c r="N18" s="11">
        <v>100</v>
      </c>
      <c r="O18" s="11">
        <v>100</v>
      </c>
      <c r="P18" s="11">
        <v>100</v>
      </c>
      <c r="Q18" s="11">
        <v>100</v>
      </c>
      <c r="R18" s="11">
        <v>100</v>
      </c>
      <c r="S18" s="11">
        <v>100</v>
      </c>
      <c r="T18" s="11">
        <v>100</v>
      </c>
    </row>
    <row r="19" spans="2:20">
      <c r="B19" s="10">
        <v>10</v>
      </c>
      <c r="C19" s="8" t="s">
        <v>433</v>
      </c>
      <c r="D19" s="11" t="s">
        <v>1743</v>
      </c>
      <c r="E19" s="11" t="s">
        <v>1743</v>
      </c>
      <c r="F19" s="11" t="s">
        <v>1743</v>
      </c>
      <c r="G19" s="11" t="s">
        <v>1743</v>
      </c>
      <c r="H19" s="11" t="s">
        <v>1743</v>
      </c>
      <c r="I19" s="11" t="s">
        <v>1743</v>
      </c>
      <c r="J19" s="11" t="s">
        <v>1743</v>
      </c>
      <c r="K19" s="11" t="s">
        <v>1743</v>
      </c>
      <c r="L19" s="11" t="s">
        <v>1743</v>
      </c>
      <c r="M19" s="11" t="s">
        <v>1743</v>
      </c>
      <c r="N19" s="11" t="s">
        <v>1743</v>
      </c>
      <c r="O19" s="11" t="s">
        <v>1743</v>
      </c>
      <c r="P19" s="11" t="s">
        <v>1743</v>
      </c>
      <c r="Q19" s="11" t="s">
        <v>1743</v>
      </c>
      <c r="R19" s="11" t="s">
        <v>1743</v>
      </c>
      <c r="S19" s="11" t="s">
        <v>1743</v>
      </c>
      <c r="T19" s="11" t="s">
        <v>1743</v>
      </c>
    </row>
    <row r="20" spans="2:20">
      <c r="B20" s="10">
        <v>11</v>
      </c>
      <c r="C20" s="8" t="s">
        <v>434</v>
      </c>
      <c r="D20" s="167">
        <v>45706</v>
      </c>
      <c r="E20" s="167">
        <v>43810</v>
      </c>
      <c r="F20" s="167">
        <v>45008</v>
      </c>
      <c r="G20" s="167">
        <v>45358</v>
      </c>
      <c r="H20" s="167">
        <v>45358</v>
      </c>
      <c r="I20" s="167">
        <v>45645</v>
      </c>
      <c r="J20" s="167">
        <v>45964</v>
      </c>
      <c r="K20" s="167">
        <v>45897</v>
      </c>
      <c r="L20" s="167">
        <v>45897</v>
      </c>
      <c r="M20" s="167">
        <v>44525</v>
      </c>
      <c r="N20" s="167">
        <v>45832</v>
      </c>
      <c r="O20" s="167">
        <v>45364</v>
      </c>
      <c r="P20" s="167">
        <v>45573</v>
      </c>
      <c r="Q20" s="167">
        <v>45736</v>
      </c>
      <c r="R20" s="167">
        <v>45742</v>
      </c>
      <c r="S20" s="167">
        <v>45548</v>
      </c>
      <c r="T20" s="167">
        <v>45548</v>
      </c>
    </row>
    <row r="21" spans="2:20">
      <c r="B21" s="10">
        <v>12</v>
      </c>
      <c r="C21" s="8" t="s">
        <v>435</v>
      </c>
      <c r="D21" s="11" t="s">
        <v>1744</v>
      </c>
      <c r="E21" s="11" t="s">
        <v>1745</v>
      </c>
      <c r="F21" s="11" t="s">
        <v>1745</v>
      </c>
      <c r="G21" s="11" t="s">
        <v>1745</v>
      </c>
      <c r="H21" s="11" t="s">
        <v>1745</v>
      </c>
      <c r="I21" s="11" t="s">
        <v>1745</v>
      </c>
      <c r="J21" s="11" t="s">
        <v>1745</v>
      </c>
      <c r="K21" s="11" t="s">
        <v>1745</v>
      </c>
      <c r="L21" s="11" t="s">
        <v>1745</v>
      </c>
      <c r="M21" s="11" t="s">
        <v>1745</v>
      </c>
      <c r="N21" s="11" t="s">
        <v>1745</v>
      </c>
      <c r="O21" s="11" t="s">
        <v>1745</v>
      </c>
      <c r="P21" s="11" t="s">
        <v>1745</v>
      </c>
      <c r="Q21" s="11" t="s">
        <v>1745</v>
      </c>
      <c r="R21" s="11" t="s">
        <v>1745</v>
      </c>
      <c r="S21" s="11" t="s">
        <v>1745</v>
      </c>
      <c r="T21" s="11" t="s">
        <v>1745</v>
      </c>
    </row>
    <row r="22" spans="2:20" ht="30">
      <c r="B22" s="10">
        <v>13</v>
      </c>
      <c r="C22" s="8" t="s">
        <v>436</v>
      </c>
      <c r="D22" s="167" t="s">
        <v>1746</v>
      </c>
      <c r="E22" s="167">
        <v>47463</v>
      </c>
      <c r="F22" s="167">
        <v>48661</v>
      </c>
      <c r="G22" s="167">
        <v>49375</v>
      </c>
      <c r="H22" s="167">
        <v>49375</v>
      </c>
      <c r="I22" s="167">
        <v>49845</v>
      </c>
      <c r="J22" s="167">
        <v>48521</v>
      </c>
      <c r="K22" s="168" t="s">
        <v>1747</v>
      </c>
      <c r="L22" s="168" t="s">
        <v>1747</v>
      </c>
      <c r="M22" s="167">
        <v>46167</v>
      </c>
      <c r="N22" s="167">
        <v>47658</v>
      </c>
      <c r="O22" s="167">
        <v>46886</v>
      </c>
      <c r="P22" s="167">
        <v>47399</v>
      </c>
      <c r="Q22" s="168" t="s">
        <v>1748</v>
      </c>
      <c r="R22" s="168" t="s">
        <v>1749</v>
      </c>
      <c r="S22" s="167">
        <v>47009</v>
      </c>
      <c r="T22" s="167">
        <v>47009</v>
      </c>
    </row>
    <row r="23" spans="2:20">
      <c r="B23" s="10">
        <v>14</v>
      </c>
      <c r="C23" s="8" t="s">
        <v>437</v>
      </c>
      <c r="D23" s="11" t="s">
        <v>1673</v>
      </c>
      <c r="E23" s="11" t="s">
        <v>1673</v>
      </c>
      <c r="F23" s="11" t="s">
        <v>1673</v>
      </c>
      <c r="G23" s="11" t="s">
        <v>1673</v>
      </c>
      <c r="H23" s="11" t="s">
        <v>1673</v>
      </c>
      <c r="I23" s="11" t="s">
        <v>1673</v>
      </c>
      <c r="J23" s="11" t="s">
        <v>1674</v>
      </c>
      <c r="K23" s="11" t="s">
        <v>1674</v>
      </c>
      <c r="L23" s="11" t="s">
        <v>1674</v>
      </c>
      <c r="M23" s="11" t="s">
        <v>1674</v>
      </c>
      <c r="N23" s="11" t="s">
        <v>1674</v>
      </c>
      <c r="O23" s="11" t="s">
        <v>1674</v>
      </c>
      <c r="P23" s="11" t="s">
        <v>1674</v>
      </c>
      <c r="Q23" s="11" t="s">
        <v>1674</v>
      </c>
      <c r="R23" s="11" t="s">
        <v>1674</v>
      </c>
      <c r="S23" s="11" t="s">
        <v>1673</v>
      </c>
      <c r="T23" s="11" t="s">
        <v>1673</v>
      </c>
    </row>
    <row r="24" spans="2:20" ht="11.25" customHeight="1">
      <c r="B24" s="10">
        <v>15</v>
      </c>
      <c r="C24" s="8" t="s">
        <v>438</v>
      </c>
      <c r="D24" s="167">
        <v>47532</v>
      </c>
      <c r="E24" s="167">
        <v>45637</v>
      </c>
      <c r="F24" s="167">
        <v>46835</v>
      </c>
      <c r="G24" s="167">
        <v>47549</v>
      </c>
      <c r="H24" s="167">
        <v>47549</v>
      </c>
      <c r="I24" s="167">
        <v>48018</v>
      </c>
      <c r="J24" s="167" t="s">
        <v>102</v>
      </c>
      <c r="K24" s="167" t="s">
        <v>102</v>
      </c>
      <c r="L24" s="167" t="s">
        <v>102</v>
      </c>
      <c r="M24" s="167" t="s">
        <v>102</v>
      </c>
      <c r="N24" s="167" t="s">
        <v>102</v>
      </c>
      <c r="O24" s="167" t="s">
        <v>102</v>
      </c>
      <c r="P24" s="167" t="s">
        <v>102</v>
      </c>
      <c r="Q24" s="167" t="s">
        <v>102</v>
      </c>
      <c r="R24" s="167" t="s">
        <v>102</v>
      </c>
      <c r="S24" s="167">
        <v>46643</v>
      </c>
      <c r="T24" s="167">
        <v>46643</v>
      </c>
    </row>
    <row r="25" spans="2:20">
      <c r="B25" s="10">
        <v>16</v>
      </c>
      <c r="C25" s="8" t="s">
        <v>439</v>
      </c>
      <c r="D25" s="11" t="s">
        <v>1750</v>
      </c>
      <c r="E25" s="11"/>
      <c r="F25" s="11"/>
      <c r="G25" s="11"/>
      <c r="H25" s="11"/>
      <c r="I25" s="11"/>
      <c r="J25" s="11"/>
      <c r="K25" s="11"/>
      <c r="L25" s="11"/>
      <c r="M25" s="11"/>
      <c r="N25" s="11"/>
      <c r="O25" s="11"/>
      <c r="P25" s="11"/>
      <c r="Q25" s="11"/>
      <c r="R25" s="11"/>
      <c r="S25" s="11"/>
      <c r="T25" s="11"/>
    </row>
    <row r="26" spans="2:20">
      <c r="B26" s="10"/>
      <c r="C26" s="8" t="s">
        <v>440</v>
      </c>
      <c r="D26" s="11"/>
      <c r="E26" s="11"/>
      <c r="F26" s="11"/>
      <c r="G26" s="11"/>
      <c r="H26" s="11"/>
      <c r="I26" s="11"/>
      <c r="J26" s="11"/>
      <c r="K26" s="11"/>
      <c r="L26" s="11"/>
      <c r="M26" s="11"/>
      <c r="N26" s="11"/>
      <c r="O26" s="11"/>
      <c r="P26" s="11"/>
      <c r="Q26" s="11"/>
      <c r="R26" s="11"/>
      <c r="S26" s="11"/>
      <c r="T26" s="11"/>
    </row>
    <row r="27" spans="2:20" ht="11.25" customHeight="1">
      <c r="B27" s="10">
        <v>17</v>
      </c>
      <c r="C27" s="8" t="s">
        <v>441</v>
      </c>
      <c r="D27" s="11" t="s">
        <v>975</v>
      </c>
      <c r="E27" s="11" t="s">
        <v>975</v>
      </c>
      <c r="F27" s="11" t="s">
        <v>975</v>
      </c>
      <c r="G27" s="11" t="s">
        <v>975</v>
      </c>
      <c r="H27" s="11" t="s">
        <v>975</v>
      </c>
      <c r="I27" s="11" t="s">
        <v>975</v>
      </c>
      <c r="J27" s="11" t="s">
        <v>975</v>
      </c>
      <c r="K27" s="11" t="s">
        <v>1751</v>
      </c>
      <c r="L27" s="11" t="s">
        <v>1751</v>
      </c>
      <c r="M27" s="11" t="s">
        <v>975</v>
      </c>
      <c r="N27" s="11" t="s">
        <v>975</v>
      </c>
      <c r="O27" s="11" t="s">
        <v>975</v>
      </c>
      <c r="P27" s="11" t="s">
        <v>975</v>
      </c>
      <c r="Q27" s="11" t="s">
        <v>1751</v>
      </c>
      <c r="R27" s="11" t="s">
        <v>1751</v>
      </c>
      <c r="S27" s="11" t="s">
        <v>1751</v>
      </c>
      <c r="T27" s="11" t="s">
        <v>1751</v>
      </c>
    </row>
    <row r="28" spans="2:20">
      <c r="B28" s="10">
        <v>18</v>
      </c>
      <c r="C28" s="8" t="s">
        <v>442</v>
      </c>
      <c r="D28" s="11" t="s">
        <v>1752</v>
      </c>
      <c r="E28" s="11" t="s">
        <v>1753</v>
      </c>
      <c r="F28" s="11" t="s">
        <v>1754</v>
      </c>
      <c r="G28" s="11" t="s">
        <v>1755</v>
      </c>
      <c r="H28" s="11" t="s">
        <v>1756</v>
      </c>
      <c r="I28" s="11" t="s">
        <v>1757</v>
      </c>
      <c r="J28" s="169" t="s">
        <v>1758</v>
      </c>
      <c r="K28" s="11" t="s">
        <v>1759</v>
      </c>
      <c r="L28" s="11" t="s">
        <v>1760</v>
      </c>
      <c r="M28" s="11" t="s">
        <v>1761</v>
      </c>
      <c r="N28" s="11" t="s">
        <v>1762</v>
      </c>
      <c r="O28" s="11" t="s">
        <v>1763</v>
      </c>
      <c r="P28" s="11" t="s">
        <v>1764</v>
      </c>
      <c r="Q28" s="11" t="s">
        <v>1765</v>
      </c>
      <c r="R28" s="11" t="s">
        <v>1766</v>
      </c>
      <c r="S28" s="11" t="s">
        <v>1767</v>
      </c>
      <c r="T28" s="11" t="s">
        <v>1768</v>
      </c>
    </row>
    <row r="29" spans="2:20">
      <c r="B29" s="10">
        <v>19</v>
      </c>
      <c r="C29" s="8" t="s">
        <v>443</v>
      </c>
      <c r="D29" s="11" t="s">
        <v>1674</v>
      </c>
      <c r="E29" s="11" t="s">
        <v>1674</v>
      </c>
      <c r="F29" s="11" t="s">
        <v>1674</v>
      </c>
      <c r="G29" s="11" t="s">
        <v>1674</v>
      </c>
      <c r="H29" s="11" t="s">
        <v>1674</v>
      </c>
      <c r="I29" s="11" t="s">
        <v>1674</v>
      </c>
      <c r="J29" s="11" t="s">
        <v>1674</v>
      </c>
      <c r="K29" s="11" t="s">
        <v>1674</v>
      </c>
      <c r="L29" s="11" t="s">
        <v>1674</v>
      </c>
      <c r="M29" s="11" t="s">
        <v>1674</v>
      </c>
      <c r="N29" s="11" t="s">
        <v>1674</v>
      </c>
      <c r="O29" s="11" t="s">
        <v>1674</v>
      </c>
      <c r="P29" s="11" t="s">
        <v>1674</v>
      </c>
      <c r="Q29" s="11" t="s">
        <v>1674</v>
      </c>
      <c r="R29" s="11" t="s">
        <v>1674</v>
      </c>
      <c r="S29" s="11" t="s">
        <v>1674</v>
      </c>
      <c r="T29" s="11" t="s">
        <v>1674</v>
      </c>
    </row>
    <row r="30" spans="2:20">
      <c r="B30" s="10" t="s">
        <v>315</v>
      </c>
      <c r="C30" s="8" t="s">
        <v>444</v>
      </c>
      <c r="D30" s="11"/>
      <c r="E30" s="11"/>
      <c r="F30" s="11"/>
      <c r="G30" s="11"/>
      <c r="H30" s="11"/>
      <c r="I30" s="11"/>
      <c r="J30" s="11"/>
      <c r="K30" s="11"/>
      <c r="L30" s="11"/>
      <c r="M30" s="11"/>
      <c r="N30" s="11"/>
      <c r="O30" s="11"/>
      <c r="P30" s="11"/>
      <c r="Q30" s="11"/>
      <c r="R30" s="11"/>
      <c r="S30" s="11"/>
      <c r="T30" s="11"/>
    </row>
    <row r="31" spans="2:20">
      <c r="B31" s="10" t="s">
        <v>317</v>
      </c>
      <c r="C31" s="8" t="s">
        <v>445</v>
      </c>
      <c r="D31" s="11"/>
      <c r="E31" s="11"/>
      <c r="F31" s="11"/>
      <c r="G31" s="11"/>
      <c r="H31" s="11"/>
      <c r="I31" s="11"/>
      <c r="J31" s="11"/>
      <c r="K31" s="11"/>
      <c r="L31" s="11"/>
      <c r="M31" s="11"/>
      <c r="N31" s="11"/>
      <c r="O31" s="11"/>
      <c r="P31" s="11"/>
      <c r="Q31" s="11"/>
      <c r="R31" s="11"/>
      <c r="S31" s="11"/>
      <c r="T31" s="11"/>
    </row>
    <row r="32" spans="2:20">
      <c r="B32" s="10">
        <v>21</v>
      </c>
      <c r="C32" s="8" t="s">
        <v>446</v>
      </c>
      <c r="D32" s="11"/>
      <c r="E32" s="11"/>
      <c r="F32" s="11"/>
      <c r="G32" s="11"/>
      <c r="H32" s="11"/>
      <c r="I32" s="11"/>
      <c r="J32" s="11"/>
      <c r="K32" s="11"/>
      <c r="L32" s="11"/>
      <c r="M32" s="11"/>
      <c r="N32" s="11"/>
      <c r="O32" s="11"/>
      <c r="P32" s="11"/>
      <c r="Q32" s="11"/>
      <c r="R32" s="11"/>
      <c r="S32" s="11"/>
      <c r="T32" s="11"/>
    </row>
    <row r="33" spans="2:20">
      <c r="B33" s="10">
        <v>22</v>
      </c>
      <c r="C33" s="8" t="s">
        <v>447</v>
      </c>
      <c r="D33" s="11"/>
      <c r="E33" s="11"/>
      <c r="F33" s="11"/>
      <c r="G33" s="11"/>
      <c r="H33" s="11"/>
      <c r="I33" s="11"/>
      <c r="J33" s="11"/>
      <c r="K33" s="11"/>
      <c r="L33" s="11"/>
      <c r="M33" s="11"/>
      <c r="N33" s="11"/>
      <c r="O33" s="11"/>
      <c r="P33" s="11"/>
      <c r="Q33" s="11"/>
      <c r="R33" s="11"/>
      <c r="S33" s="11"/>
      <c r="T33" s="11"/>
    </row>
    <row r="34" spans="2:20">
      <c r="B34" s="10">
        <v>23</v>
      </c>
      <c r="C34" s="8" t="s">
        <v>448</v>
      </c>
      <c r="D34" s="8" t="s">
        <v>1769</v>
      </c>
      <c r="E34" s="8" t="s">
        <v>1769</v>
      </c>
      <c r="F34" s="12" t="s">
        <v>1769</v>
      </c>
      <c r="G34" s="8" t="s">
        <v>1769</v>
      </c>
      <c r="H34" s="12" t="s">
        <v>1769</v>
      </c>
      <c r="I34" s="12" t="s">
        <v>1769</v>
      </c>
      <c r="J34" s="12" t="s">
        <v>1769</v>
      </c>
      <c r="K34" s="12" t="s">
        <v>1769</v>
      </c>
      <c r="L34" s="12" t="s">
        <v>1769</v>
      </c>
      <c r="M34" s="12" t="s">
        <v>1769</v>
      </c>
      <c r="N34" s="12" t="s">
        <v>1769</v>
      </c>
      <c r="O34" s="12" t="s">
        <v>1769</v>
      </c>
      <c r="P34" s="12" t="s">
        <v>1769</v>
      </c>
      <c r="Q34" s="12" t="s">
        <v>1769</v>
      </c>
      <c r="R34" s="12" t="s">
        <v>1769</v>
      </c>
      <c r="S34" s="12" t="s">
        <v>1769</v>
      </c>
      <c r="T34" s="12" t="s">
        <v>1769</v>
      </c>
    </row>
    <row r="35" spans="2:20">
      <c r="B35" s="10">
        <v>24</v>
      </c>
      <c r="C35" s="8" t="s">
        <v>449</v>
      </c>
      <c r="D35" s="11"/>
      <c r="E35" s="11"/>
      <c r="F35" s="11"/>
      <c r="G35" s="11"/>
      <c r="H35" s="11"/>
      <c r="I35" s="11"/>
      <c r="J35" s="11"/>
      <c r="K35" s="11"/>
      <c r="L35" s="11"/>
      <c r="M35" s="11"/>
      <c r="N35" s="11"/>
      <c r="O35" s="11"/>
      <c r="P35" s="11"/>
      <c r="Q35" s="11"/>
      <c r="R35" s="11"/>
      <c r="S35" s="11"/>
      <c r="T35" s="11"/>
    </row>
    <row r="36" spans="2:20">
      <c r="B36" s="10">
        <v>25</v>
      </c>
      <c r="C36" s="8" t="s">
        <v>450</v>
      </c>
      <c r="D36" s="11"/>
      <c r="E36" s="11"/>
      <c r="F36" s="11"/>
      <c r="G36" s="11"/>
      <c r="H36" s="11"/>
      <c r="I36" s="11"/>
      <c r="J36" s="11"/>
      <c r="K36" s="11"/>
      <c r="L36" s="11"/>
      <c r="M36" s="11"/>
      <c r="N36" s="11"/>
      <c r="O36" s="11"/>
      <c r="P36" s="11"/>
      <c r="Q36" s="11"/>
      <c r="R36" s="11"/>
      <c r="S36" s="11"/>
      <c r="T36" s="11"/>
    </row>
    <row r="37" spans="2:20">
      <c r="B37" s="10">
        <v>26</v>
      </c>
      <c r="C37" s="8" t="s">
        <v>451</v>
      </c>
      <c r="D37" s="11"/>
      <c r="E37" s="11"/>
      <c r="F37" s="11"/>
      <c r="G37" s="11"/>
      <c r="H37" s="11"/>
      <c r="I37" s="11"/>
      <c r="J37" s="11"/>
      <c r="K37" s="11"/>
      <c r="L37" s="11"/>
      <c r="M37" s="11"/>
      <c r="N37" s="11"/>
      <c r="O37" s="11"/>
      <c r="P37" s="11"/>
      <c r="Q37" s="11"/>
      <c r="R37" s="11"/>
      <c r="S37" s="11"/>
      <c r="T37" s="11"/>
    </row>
    <row r="38" spans="2:20">
      <c r="B38" s="10">
        <v>27</v>
      </c>
      <c r="C38" s="8" t="s">
        <v>452</v>
      </c>
      <c r="D38" s="11"/>
      <c r="E38" s="11"/>
      <c r="F38" s="11"/>
      <c r="G38" s="11"/>
      <c r="H38" s="11"/>
      <c r="I38" s="11"/>
      <c r="J38" s="11"/>
      <c r="K38" s="11"/>
      <c r="L38" s="11"/>
      <c r="M38" s="11"/>
      <c r="N38" s="11"/>
      <c r="O38" s="11"/>
      <c r="P38" s="11"/>
      <c r="Q38" s="11"/>
      <c r="R38" s="11"/>
      <c r="S38" s="11"/>
      <c r="T38" s="11"/>
    </row>
    <row r="39" spans="2:20">
      <c r="B39" s="10">
        <v>28</v>
      </c>
      <c r="C39" s="8" t="s">
        <v>453</v>
      </c>
      <c r="D39" s="11"/>
      <c r="E39" s="11"/>
      <c r="F39" s="11"/>
      <c r="G39" s="11"/>
      <c r="H39" s="11"/>
      <c r="I39" s="11"/>
      <c r="J39" s="11"/>
      <c r="K39" s="11"/>
      <c r="L39" s="11"/>
      <c r="M39" s="11"/>
      <c r="N39" s="11"/>
      <c r="O39" s="11"/>
      <c r="P39" s="11"/>
      <c r="Q39" s="11"/>
      <c r="R39" s="11"/>
      <c r="S39" s="11"/>
      <c r="T39" s="11"/>
    </row>
    <row r="40" spans="2:20">
      <c r="B40" s="10">
        <v>29</v>
      </c>
      <c r="C40" s="8" t="s">
        <v>454</v>
      </c>
      <c r="D40" s="11"/>
      <c r="E40" s="11"/>
      <c r="F40" s="11"/>
      <c r="G40" s="11"/>
      <c r="H40" s="11"/>
      <c r="I40" s="11"/>
      <c r="J40" s="11"/>
      <c r="K40" s="11"/>
      <c r="L40" s="11"/>
      <c r="M40" s="11"/>
      <c r="N40" s="11"/>
      <c r="O40" s="11"/>
      <c r="P40" s="11"/>
      <c r="Q40" s="11"/>
      <c r="R40" s="11"/>
      <c r="S40" s="11"/>
      <c r="T40" s="11"/>
    </row>
    <row r="41" spans="2:20">
      <c r="B41" s="10">
        <v>30</v>
      </c>
      <c r="C41" s="8" t="s">
        <v>455</v>
      </c>
      <c r="D41" s="11" t="s">
        <v>1673</v>
      </c>
      <c r="E41" s="11"/>
      <c r="F41" s="11"/>
      <c r="G41" s="11"/>
      <c r="H41" s="11"/>
      <c r="I41" s="11"/>
      <c r="J41" s="11"/>
      <c r="K41" s="11"/>
      <c r="L41" s="11"/>
      <c r="M41" s="11"/>
      <c r="N41" s="11"/>
      <c r="O41" s="11"/>
      <c r="P41" s="11"/>
      <c r="Q41" s="11"/>
      <c r="R41" s="11"/>
      <c r="S41" s="11"/>
      <c r="T41" s="11"/>
    </row>
    <row r="42" spans="2:20">
      <c r="B42" s="10">
        <v>31</v>
      </c>
      <c r="C42" s="8" t="s">
        <v>456</v>
      </c>
      <c r="D42" s="11" t="s">
        <v>1770</v>
      </c>
      <c r="E42" s="11"/>
      <c r="F42" s="11"/>
      <c r="G42" s="11"/>
      <c r="H42" s="11"/>
      <c r="I42" s="11"/>
      <c r="J42" s="11"/>
      <c r="K42" s="11"/>
      <c r="L42" s="11"/>
      <c r="M42" s="11"/>
      <c r="N42" s="11"/>
      <c r="O42" s="11"/>
      <c r="P42" s="11"/>
      <c r="Q42" s="11"/>
      <c r="R42" s="11"/>
      <c r="S42" s="11"/>
      <c r="T42" s="11"/>
    </row>
    <row r="43" spans="2:20">
      <c r="B43" s="10">
        <v>32</v>
      </c>
      <c r="C43" s="8" t="s">
        <v>457</v>
      </c>
      <c r="D43" s="11" t="s">
        <v>1771</v>
      </c>
      <c r="E43" s="11"/>
      <c r="F43" s="11"/>
      <c r="G43" s="11"/>
      <c r="H43" s="11"/>
      <c r="I43" s="11"/>
      <c r="J43" s="11"/>
      <c r="K43" s="11"/>
      <c r="L43" s="11"/>
      <c r="M43" s="11"/>
      <c r="N43" s="11"/>
      <c r="O43" s="11"/>
      <c r="P43" s="11"/>
      <c r="Q43" s="11"/>
      <c r="R43" s="11"/>
      <c r="S43" s="11"/>
      <c r="T43" s="11"/>
    </row>
    <row r="44" spans="2:20">
      <c r="B44" s="10">
        <v>33</v>
      </c>
      <c r="C44" s="8" t="s">
        <v>458</v>
      </c>
      <c r="D44" s="11" t="s">
        <v>1772</v>
      </c>
      <c r="E44" s="11"/>
      <c r="F44" s="11"/>
      <c r="G44" s="11"/>
      <c r="H44" s="11"/>
      <c r="I44" s="11"/>
      <c r="J44" s="11"/>
      <c r="K44" s="11"/>
      <c r="L44" s="11"/>
      <c r="M44" s="11"/>
      <c r="N44" s="11"/>
      <c r="O44" s="11"/>
      <c r="P44" s="11"/>
      <c r="Q44" s="11"/>
      <c r="R44" s="11"/>
      <c r="S44" s="11"/>
      <c r="T44" s="11"/>
    </row>
    <row r="45" spans="2:20">
      <c r="B45" s="10">
        <v>34</v>
      </c>
      <c r="C45" s="8" t="s">
        <v>459</v>
      </c>
      <c r="D45" s="11" t="s">
        <v>1773</v>
      </c>
      <c r="E45" s="11"/>
      <c r="F45" s="11"/>
      <c r="G45" s="11"/>
      <c r="H45" s="11"/>
      <c r="I45" s="11"/>
      <c r="J45" s="11"/>
      <c r="K45" s="11"/>
      <c r="L45" s="11"/>
      <c r="M45" s="11"/>
      <c r="N45" s="11"/>
      <c r="O45" s="11"/>
      <c r="P45" s="11"/>
      <c r="Q45" s="11"/>
      <c r="R45" s="11"/>
      <c r="S45" s="11"/>
      <c r="T45" s="11"/>
    </row>
    <row r="46" spans="2:20">
      <c r="B46" s="10" t="s">
        <v>460</v>
      </c>
      <c r="C46" s="8" t="s">
        <v>461</v>
      </c>
      <c r="D46" s="8" t="s">
        <v>1774</v>
      </c>
      <c r="E46" s="8" t="s">
        <v>1774</v>
      </c>
      <c r="F46" s="12" t="s">
        <v>1774</v>
      </c>
      <c r="G46" s="8" t="s">
        <v>1774</v>
      </c>
      <c r="H46" s="12" t="s">
        <v>1774</v>
      </c>
      <c r="I46" s="12" t="s">
        <v>1774</v>
      </c>
      <c r="J46" s="12" t="s">
        <v>1774</v>
      </c>
      <c r="K46" s="12" t="s">
        <v>1774</v>
      </c>
      <c r="L46" s="12" t="s">
        <v>1774</v>
      </c>
      <c r="M46" s="12" t="s">
        <v>1774</v>
      </c>
      <c r="N46" s="12" t="s">
        <v>1774</v>
      </c>
      <c r="O46" s="12" t="s">
        <v>1774</v>
      </c>
      <c r="P46" s="12" t="s">
        <v>1774</v>
      </c>
      <c r="Q46" s="12" t="s">
        <v>1774</v>
      </c>
      <c r="R46" s="12" t="s">
        <v>1774</v>
      </c>
      <c r="S46" s="12" t="s">
        <v>1774</v>
      </c>
      <c r="T46" s="12" t="s">
        <v>1774</v>
      </c>
    </row>
    <row r="47" spans="2:20">
      <c r="B47" s="10" t="s">
        <v>462</v>
      </c>
      <c r="C47" s="8" t="s">
        <v>463</v>
      </c>
      <c r="D47" s="12"/>
      <c r="E47" s="12"/>
      <c r="F47" s="12"/>
      <c r="G47" s="12"/>
      <c r="H47" s="12"/>
      <c r="I47" s="12"/>
      <c r="J47" s="12"/>
      <c r="K47" s="12"/>
      <c r="L47" s="12"/>
      <c r="M47" s="12"/>
      <c r="N47" s="12"/>
      <c r="O47" s="12"/>
      <c r="P47" s="12"/>
      <c r="Q47" s="12"/>
      <c r="R47" s="12"/>
      <c r="S47" s="12"/>
      <c r="T47" s="12"/>
    </row>
    <row r="48" spans="2:20">
      <c r="B48" s="10">
        <v>35</v>
      </c>
      <c r="C48" s="8" t="s">
        <v>464</v>
      </c>
      <c r="D48" s="170" t="s">
        <v>1711</v>
      </c>
      <c r="E48" s="170" t="s">
        <v>1713</v>
      </c>
      <c r="F48" s="166" t="s">
        <v>1713</v>
      </c>
      <c r="G48" s="170" t="s">
        <v>1713</v>
      </c>
      <c r="H48" s="166" t="s">
        <v>1713</v>
      </c>
      <c r="I48" s="166" t="s">
        <v>1713</v>
      </c>
      <c r="J48" s="166"/>
      <c r="K48" s="166"/>
      <c r="L48" s="166"/>
      <c r="M48" s="166"/>
      <c r="N48" s="166"/>
      <c r="O48" s="166"/>
      <c r="P48" s="166"/>
      <c r="Q48" s="11" t="s">
        <v>1712</v>
      </c>
      <c r="R48" s="11" t="s">
        <v>1712</v>
      </c>
      <c r="S48" s="11" t="s">
        <v>1712</v>
      </c>
      <c r="T48" s="11" t="s">
        <v>1712</v>
      </c>
    </row>
    <row r="49" spans="2:20">
      <c r="B49" s="10">
        <v>36</v>
      </c>
      <c r="C49" s="8" t="s">
        <v>465</v>
      </c>
      <c r="D49" s="170"/>
      <c r="E49" s="170"/>
      <c r="F49" s="166"/>
      <c r="G49" s="170"/>
      <c r="H49" s="170"/>
      <c r="I49" s="166"/>
      <c r="J49" s="166"/>
      <c r="K49" s="166"/>
      <c r="L49" s="166"/>
      <c r="M49" s="166"/>
      <c r="N49" s="166"/>
      <c r="O49" s="166"/>
      <c r="P49" s="166"/>
      <c r="Q49" s="166"/>
      <c r="R49" s="166"/>
      <c r="S49" s="166"/>
      <c r="T49" s="166"/>
    </row>
    <row r="50" spans="2:20">
      <c r="B50" s="10">
        <v>37</v>
      </c>
      <c r="C50" s="8" t="s">
        <v>466</v>
      </c>
      <c r="D50" s="171"/>
      <c r="E50" s="171"/>
      <c r="F50" s="171"/>
      <c r="G50" s="171"/>
      <c r="H50" s="171"/>
      <c r="I50" s="171"/>
      <c r="J50" s="171"/>
      <c r="K50" s="171"/>
      <c r="L50" s="171"/>
      <c r="M50" s="171"/>
      <c r="N50" s="171"/>
      <c r="O50" s="171"/>
      <c r="P50" s="171"/>
      <c r="Q50" s="171"/>
      <c r="R50" s="171"/>
      <c r="S50" s="171"/>
      <c r="T50" s="171"/>
    </row>
    <row r="51" spans="2:20">
      <c r="B51" s="10" t="s">
        <v>467</v>
      </c>
      <c r="C51" s="8" t="s">
        <v>468</v>
      </c>
      <c r="D51" s="172"/>
      <c r="E51" s="172" t="s">
        <v>1775</v>
      </c>
      <c r="F51" s="11"/>
    </row>
    <row r="59" spans="2:20">
      <c r="G59" s="160"/>
    </row>
  </sheetData>
  <mergeCells count="2">
    <mergeCell ref="D4:I4"/>
    <mergeCell ref="J4:T4"/>
  </mergeCells>
  <hyperlinks>
    <hyperlink ref="V2" location="Index!A1" display="Index" xr:uid="{CD523BFB-2894-496E-BC9E-2B7C0E8C49B8}"/>
    <hyperlink ref="E51" r:id="rId1" xr:uid="{A5639469-FDCF-419C-A18E-BA221F1A0CBE}"/>
  </hyperlinks>
  <pageMargins left="0.7" right="0.7" top="0.75" bottom="0.75" header="0.3" footer="0.3"/>
  <pageSetup paperSize="9" scale="48" orientation="portrait" r:id="rId2"/>
  <headerFooter>
    <oddHeader>&amp;CEN</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tabColor theme="4"/>
    <pageSetUpPr fitToPage="1"/>
  </sheetPr>
  <dimension ref="A2:Q29"/>
  <sheetViews>
    <sheetView showGridLines="0" topLeftCell="C1" zoomScale="99" zoomScaleNormal="99" workbookViewId="0">
      <selection activeCell="A42" sqref="A42"/>
    </sheetView>
  </sheetViews>
  <sheetFormatPr defaultColWidth="9.1796875" defaultRowHeight="10"/>
  <cols>
    <col min="1" max="1" width="2" style="3" customWidth="1"/>
    <col min="2" max="2" width="16" style="3" customWidth="1"/>
    <col min="3" max="3" width="18.54296875" style="3" customWidth="1"/>
    <col min="4" max="4" width="15.54296875" style="3" customWidth="1"/>
    <col min="5" max="5" width="22.54296875" style="3" customWidth="1"/>
    <col min="6" max="6" width="21" style="3" customWidth="1"/>
    <col min="7" max="7" width="14.453125" style="3" customWidth="1"/>
    <col min="8" max="8" width="11" style="3" customWidth="1"/>
    <col min="9" max="9" width="14" style="3" customWidth="1"/>
    <col min="10" max="10" width="25.81640625" style="3" bestFit="1" customWidth="1"/>
    <col min="11" max="11" width="27.81640625" style="3" customWidth="1"/>
    <col min="12" max="12" width="9.1796875" style="3"/>
    <col min="13" max="13" width="13.1796875" style="3" customWidth="1"/>
    <col min="14" max="14" width="11.453125" style="3" customWidth="1"/>
    <col min="15" max="15" width="14.54296875" style="3" customWidth="1"/>
    <col min="16" max="16384" width="9.1796875" style="3"/>
  </cols>
  <sheetData>
    <row r="2" spans="1:17" ht="14.5">
      <c r="B2" s="161" t="s">
        <v>14</v>
      </c>
      <c r="C2" s="162"/>
      <c r="D2" s="162"/>
      <c r="E2" s="162"/>
      <c r="F2" s="163"/>
      <c r="G2" s="164"/>
      <c r="H2" s="164"/>
      <c r="I2" s="164"/>
      <c r="J2" s="164"/>
      <c r="K2" s="164"/>
      <c r="L2" s="164"/>
      <c r="M2" s="164"/>
      <c r="N2" s="164"/>
      <c r="O2" s="164"/>
      <c r="P2" s="164"/>
      <c r="Q2" s="164" t="s">
        <v>1686</v>
      </c>
    </row>
    <row r="3" spans="1:17" ht="10.5">
      <c r="B3" s="35"/>
    </row>
    <row r="5" spans="1:17" ht="15.75" customHeight="1">
      <c r="C5" s="899" t="s">
        <v>474</v>
      </c>
      <c r="D5" s="900"/>
      <c r="E5" s="899" t="s">
        <v>475</v>
      </c>
      <c r="F5" s="900"/>
      <c r="G5" s="896" t="s">
        <v>476</v>
      </c>
      <c r="H5" s="896" t="s">
        <v>477</v>
      </c>
      <c r="I5" s="903" t="s">
        <v>478</v>
      </c>
      <c r="J5" s="903"/>
      <c r="K5" s="903"/>
      <c r="L5" s="903"/>
      <c r="M5" s="896" t="s">
        <v>479</v>
      </c>
      <c r="N5" s="896" t="s">
        <v>480</v>
      </c>
      <c r="O5" s="896" t="s">
        <v>481</v>
      </c>
    </row>
    <row r="6" spans="1:17">
      <c r="C6" s="901"/>
      <c r="D6" s="902"/>
      <c r="E6" s="901"/>
      <c r="F6" s="902"/>
      <c r="G6" s="897"/>
      <c r="H6" s="897"/>
      <c r="I6" s="903"/>
      <c r="J6" s="903"/>
      <c r="K6" s="903"/>
      <c r="L6" s="903"/>
      <c r="M6" s="897"/>
      <c r="N6" s="897"/>
      <c r="O6" s="897"/>
    </row>
    <row r="7" spans="1:17" ht="30">
      <c r="B7" s="4" t="s">
        <v>1871</v>
      </c>
      <c r="C7" s="110" t="s">
        <v>482</v>
      </c>
      <c r="D7" s="110" t="s">
        <v>483</v>
      </c>
      <c r="E7" s="110" t="s">
        <v>484</v>
      </c>
      <c r="F7" s="110" t="s">
        <v>485</v>
      </c>
      <c r="G7" s="898"/>
      <c r="H7" s="898"/>
      <c r="I7" s="174" t="s">
        <v>486</v>
      </c>
      <c r="J7" s="174" t="s">
        <v>475</v>
      </c>
      <c r="K7" s="174" t="s">
        <v>487</v>
      </c>
      <c r="L7" s="173" t="s">
        <v>488</v>
      </c>
      <c r="M7" s="898"/>
      <c r="N7" s="898"/>
      <c r="O7" s="898"/>
    </row>
    <row r="8" spans="1:17" ht="21">
      <c r="A8" s="175"/>
      <c r="B8" s="181" t="s">
        <v>490</v>
      </c>
      <c r="C8" s="176"/>
      <c r="D8" s="176"/>
      <c r="E8" s="176"/>
      <c r="F8" s="176"/>
      <c r="G8" s="176"/>
      <c r="H8" s="176"/>
      <c r="I8" s="176"/>
      <c r="J8" s="176"/>
      <c r="K8" s="176"/>
      <c r="L8" s="176"/>
      <c r="M8" s="176"/>
      <c r="N8" s="177"/>
      <c r="O8" s="177"/>
    </row>
    <row r="9" spans="1:17">
      <c r="B9" s="182" t="s">
        <v>1619</v>
      </c>
      <c r="C9" s="478">
        <v>76.559640999999999</v>
      </c>
      <c r="D9" s="478">
        <v>0</v>
      </c>
      <c r="E9" s="478">
        <v>0</v>
      </c>
      <c r="F9" s="478">
        <v>0</v>
      </c>
      <c r="G9" s="478">
        <v>0</v>
      </c>
      <c r="H9" s="479">
        <v>76.559640999999999</v>
      </c>
      <c r="I9" s="478">
        <v>1.9311929999999999</v>
      </c>
      <c r="J9" s="478">
        <v>0</v>
      </c>
      <c r="K9" s="478">
        <v>0</v>
      </c>
      <c r="L9" s="478">
        <v>1.9311929999999999</v>
      </c>
      <c r="M9" s="479">
        <v>24.139912499999998</v>
      </c>
      <c r="N9" s="178">
        <v>1.8129942580883475E-5</v>
      </c>
      <c r="O9" s="178">
        <v>0.02</v>
      </c>
    </row>
    <row r="10" spans="1:17">
      <c r="B10" s="182" t="s">
        <v>1620</v>
      </c>
      <c r="C10" s="478">
        <v>0.755992</v>
      </c>
      <c r="D10" s="478">
        <v>0</v>
      </c>
      <c r="E10" s="478">
        <v>0</v>
      </c>
      <c r="F10" s="478">
        <v>0</v>
      </c>
      <c r="G10" s="478">
        <v>0</v>
      </c>
      <c r="H10" s="479">
        <v>0.755992</v>
      </c>
      <c r="I10" s="478">
        <v>6.8039000000000002E-2</v>
      </c>
      <c r="J10" s="478">
        <v>0</v>
      </c>
      <c r="K10" s="478">
        <v>0</v>
      </c>
      <c r="L10" s="478">
        <v>6.8039000000000002E-2</v>
      </c>
      <c r="M10" s="479">
        <v>0.85048750000000006</v>
      </c>
      <c r="N10" s="178">
        <v>6.3874670385649222E-7</v>
      </c>
      <c r="O10" s="178">
        <v>1.4999999999999999E-2</v>
      </c>
    </row>
    <row r="11" spans="1:17">
      <c r="B11" s="182" t="s">
        <v>1621</v>
      </c>
      <c r="C11" s="478">
        <v>0</v>
      </c>
      <c r="D11" s="478">
        <v>0</v>
      </c>
      <c r="E11" s="478">
        <v>0</v>
      </c>
      <c r="F11" s="478">
        <v>0</v>
      </c>
      <c r="G11" s="478">
        <v>0</v>
      </c>
      <c r="H11" s="479">
        <v>0</v>
      </c>
      <c r="I11" s="478">
        <v>0</v>
      </c>
      <c r="J11" s="478">
        <v>0</v>
      </c>
      <c r="K11" s="478">
        <v>0</v>
      </c>
      <c r="L11" s="478">
        <v>0</v>
      </c>
      <c r="M11" s="479">
        <v>0</v>
      </c>
      <c r="N11" s="178">
        <v>0</v>
      </c>
      <c r="O11" s="178">
        <v>0</v>
      </c>
    </row>
    <row r="12" spans="1:17">
      <c r="B12" s="182" t="s">
        <v>1622</v>
      </c>
      <c r="C12" s="478">
        <v>1.1472929999999999</v>
      </c>
      <c r="D12" s="478">
        <v>0</v>
      </c>
      <c r="E12" s="478">
        <v>0</v>
      </c>
      <c r="F12" s="478">
        <v>0</v>
      </c>
      <c r="G12" s="478">
        <v>0</v>
      </c>
      <c r="H12" s="479">
        <v>1.1472929999999999</v>
      </c>
      <c r="I12" s="478">
        <v>7.7773999999999996E-2</v>
      </c>
      <c r="J12" s="478">
        <v>0</v>
      </c>
      <c r="K12" s="478">
        <v>0</v>
      </c>
      <c r="L12" s="478">
        <v>7.7773999999999996E-2</v>
      </c>
      <c r="M12" s="479">
        <v>0.9721749999999999</v>
      </c>
      <c r="N12" s="178">
        <v>7.301383933587329E-7</v>
      </c>
      <c r="O12" s="178">
        <v>1.2500000000000001E-2</v>
      </c>
    </row>
    <row r="13" spans="1:17">
      <c r="B13" s="182" t="s">
        <v>1623</v>
      </c>
      <c r="C13" s="478">
        <v>2240.8569050000001</v>
      </c>
      <c r="D13" s="478">
        <v>0</v>
      </c>
      <c r="E13" s="478">
        <v>0</v>
      </c>
      <c r="F13" s="478">
        <v>0</v>
      </c>
      <c r="G13" s="478">
        <v>0</v>
      </c>
      <c r="H13" s="479">
        <v>2240.8569050000001</v>
      </c>
      <c r="I13" s="478">
        <v>68.809661000000006</v>
      </c>
      <c r="J13" s="478">
        <v>0</v>
      </c>
      <c r="K13" s="478">
        <v>0</v>
      </c>
      <c r="L13" s="478">
        <v>68.809661000000006</v>
      </c>
      <c r="M13" s="479">
        <v>860.12076250000007</v>
      </c>
      <c r="N13" s="178">
        <v>6.4598163049475483E-4</v>
      </c>
      <c r="O13" s="178">
        <v>2.5000000000000001E-2</v>
      </c>
    </row>
    <row r="14" spans="1:17">
      <c r="B14" s="182" t="s">
        <v>1624</v>
      </c>
      <c r="C14" s="478">
        <v>1807.112496</v>
      </c>
      <c r="D14" s="478">
        <v>0</v>
      </c>
      <c r="E14" s="478">
        <v>0</v>
      </c>
      <c r="F14" s="478">
        <v>0</v>
      </c>
      <c r="G14" s="478">
        <v>0</v>
      </c>
      <c r="H14" s="479">
        <v>1807.112496</v>
      </c>
      <c r="I14" s="478">
        <v>144.56692799999999</v>
      </c>
      <c r="J14" s="478">
        <v>0</v>
      </c>
      <c r="K14" s="478">
        <v>0</v>
      </c>
      <c r="L14" s="478">
        <v>144.56692799999999</v>
      </c>
      <c r="M14" s="479">
        <v>1807.0865999999999</v>
      </c>
      <c r="N14" s="178">
        <v>1.3571870360625353E-3</v>
      </c>
      <c r="O14" s="178">
        <v>1.4999999999999999E-2</v>
      </c>
    </row>
    <row r="15" spans="1:17">
      <c r="B15" s="182" t="s">
        <v>1625</v>
      </c>
      <c r="C15" s="478">
        <v>56.644410999999998</v>
      </c>
      <c r="D15" s="478">
        <v>0</v>
      </c>
      <c r="E15" s="478">
        <v>0</v>
      </c>
      <c r="F15" s="478">
        <v>0</v>
      </c>
      <c r="G15" s="478">
        <v>0</v>
      </c>
      <c r="H15" s="479">
        <v>56.644410999999998</v>
      </c>
      <c r="I15" s="478">
        <v>1.8970860000000001</v>
      </c>
      <c r="J15" s="478">
        <v>0</v>
      </c>
      <c r="K15" s="478">
        <v>0</v>
      </c>
      <c r="L15" s="478">
        <v>1.8970860000000001</v>
      </c>
      <c r="M15" s="479">
        <v>23.713575000000002</v>
      </c>
      <c r="N15" s="178">
        <v>1.7809747783363915E-5</v>
      </c>
      <c r="O15" s="178">
        <v>0.01</v>
      </c>
    </row>
    <row r="16" spans="1:17">
      <c r="B16" s="182" t="s">
        <v>1626</v>
      </c>
      <c r="C16" s="478">
        <v>210.73779200000001</v>
      </c>
      <c r="D16" s="478">
        <v>0</v>
      </c>
      <c r="E16" s="478">
        <v>0</v>
      </c>
      <c r="F16" s="478">
        <v>0</v>
      </c>
      <c r="G16" s="478">
        <v>0</v>
      </c>
      <c r="H16" s="479">
        <v>210.73779200000001</v>
      </c>
      <c r="I16" s="478">
        <v>6.3024440000000004</v>
      </c>
      <c r="J16" s="478">
        <v>0</v>
      </c>
      <c r="K16" s="478">
        <v>0</v>
      </c>
      <c r="L16" s="478">
        <v>6.3024440000000004</v>
      </c>
      <c r="M16" s="479">
        <v>78.780550000000005</v>
      </c>
      <c r="N16" s="178">
        <v>5.9167026723498676E-5</v>
      </c>
      <c r="O16" s="178">
        <v>7.4999999999999997E-3</v>
      </c>
    </row>
    <row r="17" spans="1:15">
      <c r="B17" s="182" t="s">
        <v>1627</v>
      </c>
      <c r="C17" s="478">
        <v>1959993.1690380001</v>
      </c>
      <c r="D17" s="478">
        <v>0</v>
      </c>
      <c r="E17" s="478">
        <v>14179.82512216016</v>
      </c>
      <c r="F17" s="478">
        <v>0</v>
      </c>
      <c r="G17" s="478">
        <v>0</v>
      </c>
      <c r="H17" s="479">
        <v>1974172.9941601602</v>
      </c>
      <c r="I17" s="478">
        <v>102984.708537</v>
      </c>
      <c r="J17" s="478">
        <v>286.65956953081286</v>
      </c>
      <c r="K17" s="478">
        <v>0</v>
      </c>
      <c r="L17" s="478">
        <v>103271.3681065308</v>
      </c>
      <c r="M17" s="479">
        <v>1290892.1013316351</v>
      </c>
      <c r="N17" s="178">
        <v>0.96950640045851688</v>
      </c>
      <c r="O17" s="178">
        <v>2.5000000000000001E-2</v>
      </c>
    </row>
    <row r="18" spans="1:15">
      <c r="B18" s="182" t="s">
        <v>1628</v>
      </c>
      <c r="C18" s="478">
        <v>112.926807</v>
      </c>
      <c r="D18" s="478">
        <v>0</v>
      </c>
      <c r="E18" s="478">
        <v>0</v>
      </c>
      <c r="F18" s="478">
        <v>0</v>
      </c>
      <c r="G18" s="478">
        <v>0</v>
      </c>
      <c r="H18" s="479">
        <v>112.926807</v>
      </c>
      <c r="I18" s="478">
        <v>4.352786</v>
      </c>
      <c r="J18" s="478">
        <v>0</v>
      </c>
      <c r="K18" s="478">
        <v>0</v>
      </c>
      <c r="L18" s="478">
        <v>4.352786</v>
      </c>
      <c r="M18" s="479">
        <v>54.409824999999998</v>
      </c>
      <c r="N18" s="178">
        <v>4.0863735652973812E-5</v>
      </c>
      <c r="O18" s="178">
        <v>1.4999999999999999E-2</v>
      </c>
    </row>
    <row r="19" spans="1:15">
      <c r="B19" s="182" t="s">
        <v>1629</v>
      </c>
      <c r="C19" s="478">
        <v>435.92793799999998</v>
      </c>
      <c r="D19" s="478">
        <v>0</v>
      </c>
      <c r="E19" s="478">
        <v>0</v>
      </c>
      <c r="F19" s="478">
        <v>0</v>
      </c>
      <c r="G19" s="478">
        <v>0</v>
      </c>
      <c r="H19" s="479">
        <v>435.92793799999998</v>
      </c>
      <c r="I19" s="478">
        <v>17.012332000000001</v>
      </c>
      <c r="J19" s="478">
        <v>0</v>
      </c>
      <c r="K19" s="478">
        <v>0</v>
      </c>
      <c r="L19" s="478">
        <v>17.012332000000001</v>
      </c>
      <c r="M19" s="479">
        <v>212.65415000000002</v>
      </c>
      <c r="N19" s="178">
        <v>1.5971091565002905E-4</v>
      </c>
      <c r="O19" s="178">
        <v>5.0000000000000001E-3</v>
      </c>
    </row>
    <row r="20" spans="1:15">
      <c r="B20" s="182" t="s">
        <v>1630</v>
      </c>
      <c r="C20" s="478">
        <v>0</v>
      </c>
      <c r="D20" s="478">
        <v>0</v>
      </c>
      <c r="E20" s="478">
        <v>0</v>
      </c>
      <c r="F20" s="478">
        <v>0</v>
      </c>
      <c r="G20" s="478">
        <v>0</v>
      </c>
      <c r="H20" s="479">
        <v>0</v>
      </c>
      <c r="I20" s="478">
        <v>0</v>
      </c>
      <c r="J20" s="478">
        <v>0</v>
      </c>
      <c r="K20" s="478">
        <v>0</v>
      </c>
      <c r="L20" s="478">
        <v>0</v>
      </c>
      <c r="M20" s="479">
        <v>0</v>
      </c>
      <c r="N20" s="178">
        <v>0</v>
      </c>
      <c r="O20" s="178">
        <v>0</v>
      </c>
    </row>
    <row r="21" spans="1:15">
      <c r="B21" s="182" t="s">
        <v>1631</v>
      </c>
      <c r="C21" s="478">
        <v>5415.4916709999998</v>
      </c>
      <c r="D21" s="478">
        <v>0</v>
      </c>
      <c r="E21" s="478">
        <v>0</v>
      </c>
      <c r="F21" s="478">
        <v>0</v>
      </c>
      <c r="G21" s="478">
        <v>0</v>
      </c>
      <c r="H21" s="479">
        <v>5415.4916709999998</v>
      </c>
      <c r="I21" s="478">
        <v>396.92004900000001</v>
      </c>
      <c r="J21" s="478">
        <v>0</v>
      </c>
      <c r="K21" s="478">
        <v>0</v>
      </c>
      <c r="L21" s="478">
        <v>396.92004900000001</v>
      </c>
      <c r="M21" s="479">
        <v>4961.5006125</v>
      </c>
      <c r="N21" s="178">
        <v>3.726265421204124E-3</v>
      </c>
      <c r="O21" s="178">
        <v>2.5000000000000001E-2</v>
      </c>
    </row>
    <row r="22" spans="1:15">
      <c r="B22" s="182" t="s">
        <v>1632</v>
      </c>
      <c r="C22" s="478">
        <v>27.831952999999999</v>
      </c>
      <c r="D22" s="478">
        <v>0</v>
      </c>
      <c r="E22" s="478">
        <v>0</v>
      </c>
      <c r="F22" s="478">
        <v>0</v>
      </c>
      <c r="G22" s="478">
        <v>0</v>
      </c>
      <c r="H22" s="479">
        <v>27.831952999999999</v>
      </c>
      <c r="I22" s="478">
        <v>0.81954199999999999</v>
      </c>
      <c r="J22" s="478">
        <v>0</v>
      </c>
      <c r="K22" s="478">
        <v>0</v>
      </c>
      <c r="L22" s="478">
        <v>0.81954199999999999</v>
      </c>
      <c r="M22" s="479">
        <v>10.244275</v>
      </c>
      <c r="N22" s="178">
        <v>7.6938190033944839E-6</v>
      </c>
      <c r="O22" s="178">
        <v>0.01</v>
      </c>
    </row>
    <row r="23" spans="1:15">
      <c r="B23" s="182" t="s">
        <v>1633</v>
      </c>
      <c r="C23" s="478">
        <v>7.5792400000000004</v>
      </c>
      <c r="D23" s="478">
        <v>0</v>
      </c>
      <c r="E23" s="478">
        <v>0</v>
      </c>
      <c r="F23" s="478">
        <v>0</v>
      </c>
      <c r="G23" s="478">
        <v>0</v>
      </c>
      <c r="H23" s="479">
        <v>7.5792400000000004</v>
      </c>
      <c r="I23" s="478">
        <v>0.19104299999999999</v>
      </c>
      <c r="J23" s="478">
        <v>0</v>
      </c>
      <c r="K23" s="478">
        <v>0</v>
      </c>
      <c r="L23" s="478">
        <v>0.19104299999999999</v>
      </c>
      <c r="M23" s="479">
        <v>2.3880374999999998</v>
      </c>
      <c r="N23" s="178">
        <v>1.793502058302677E-6</v>
      </c>
      <c r="O23" s="178">
        <v>1.4999999999999999E-2</v>
      </c>
    </row>
    <row r="24" spans="1:15">
      <c r="B24" s="182" t="s">
        <v>1634</v>
      </c>
      <c r="C24" s="478">
        <v>9344.8245989999996</v>
      </c>
      <c r="D24" s="478">
        <v>0</v>
      </c>
      <c r="E24" s="478">
        <v>0</v>
      </c>
      <c r="F24" s="478">
        <v>0</v>
      </c>
      <c r="G24" s="478">
        <v>0</v>
      </c>
      <c r="H24" s="479">
        <v>9344.8245989999996</v>
      </c>
      <c r="I24" s="478">
        <v>611.11508300000003</v>
      </c>
      <c r="J24" s="478">
        <v>0</v>
      </c>
      <c r="K24" s="478">
        <v>0</v>
      </c>
      <c r="L24" s="478">
        <v>611.11508300000003</v>
      </c>
      <c r="M24" s="479">
        <v>7638.9385375000002</v>
      </c>
      <c r="N24" s="178">
        <v>5.7371176081840803E-3</v>
      </c>
      <c r="O24" s="178">
        <v>0.02</v>
      </c>
    </row>
    <row r="25" spans="1:15">
      <c r="B25" s="182" t="s">
        <v>1635</v>
      </c>
      <c r="C25" s="478">
        <v>1.3705179999999999</v>
      </c>
      <c r="D25" s="478">
        <v>0</v>
      </c>
      <c r="E25" s="478">
        <v>0</v>
      </c>
      <c r="F25" s="478">
        <v>0</v>
      </c>
      <c r="G25" s="478">
        <v>0</v>
      </c>
      <c r="H25" s="479">
        <v>1.3705179999999999</v>
      </c>
      <c r="I25" s="478">
        <v>0.113131</v>
      </c>
      <c r="J25" s="478">
        <v>0</v>
      </c>
      <c r="K25" s="478">
        <v>0</v>
      </c>
      <c r="L25" s="478">
        <v>0.113131</v>
      </c>
      <c r="M25" s="479">
        <v>1.4141375</v>
      </c>
      <c r="N25" s="178">
        <v>1.0620681278970711E-6</v>
      </c>
      <c r="O25" s="178">
        <v>0.01</v>
      </c>
    </row>
    <row r="26" spans="1:15">
      <c r="B26" s="182" t="s">
        <v>1636</v>
      </c>
      <c r="C26" s="478">
        <v>3.9988000000000003E-2</v>
      </c>
      <c r="D26" s="478">
        <v>0</v>
      </c>
      <c r="E26" s="478">
        <v>0</v>
      </c>
      <c r="F26" s="478">
        <v>0</v>
      </c>
      <c r="G26" s="478">
        <v>0</v>
      </c>
      <c r="H26" s="479">
        <v>3.9988000000000003E-2</v>
      </c>
      <c r="I26" s="478">
        <v>2.1589999999999999E-3</v>
      </c>
      <c r="J26" s="478">
        <v>0</v>
      </c>
      <c r="K26" s="478">
        <v>0</v>
      </c>
      <c r="L26" s="478">
        <v>2.1589999999999999E-3</v>
      </c>
      <c r="M26" s="479">
        <v>2.6987499999999998E-2</v>
      </c>
      <c r="N26" s="178">
        <v>2.0268583218832825E-8</v>
      </c>
      <c r="O26" s="178">
        <v>0.01</v>
      </c>
    </row>
    <row r="27" spans="1:15">
      <c r="B27" s="182" t="s">
        <v>1637</v>
      </c>
      <c r="C27" s="478">
        <v>432.03225099999997</v>
      </c>
      <c r="D27" s="478">
        <v>0</v>
      </c>
      <c r="E27" s="478">
        <v>0</v>
      </c>
      <c r="F27" s="478">
        <v>0</v>
      </c>
      <c r="G27" s="478">
        <v>0</v>
      </c>
      <c r="H27" s="479">
        <v>432.03225099999997</v>
      </c>
      <c r="I27" s="478">
        <v>13.374745000000001</v>
      </c>
      <c r="J27" s="478">
        <v>0</v>
      </c>
      <c r="K27" s="478">
        <v>0</v>
      </c>
      <c r="L27" s="478">
        <v>13.374745000000001</v>
      </c>
      <c r="M27" s="479">
        <v>167.1843125</v>
      </c>
      <c r="N27" s="178">
        <v>1.2556143217376945E-4</v>
      </c>
      <c r="O27" s="178">
        <v>0.02</v>
      </c>
    </row>
    <row r="28" spans="1:15">
      <c r="B28" s="182" t="s">
        <v>815</v>
      </c>
      <c r="C28" s="478">
        <v>27061.263737000001</v>
      </c>
      <c r="D28" s="478">
        <v>0</v>
      </c>
      <c r="E28" s="478">
        <v>0</v>
      </c>
      <c r="F28" s="478">
        <v>0</v>
      </c>
      <c r="G28" s="478">
        <v>0</v>
      </c>
      <c r="H28" s="479">
        <v>27061.263737000001</v>
      </c>
      <c r="I28" s="478">
        <v>1980.6099589999999</v>
      </c>
      <c r="J28" s="478">
        <v>0</v>
      </c>
      <c r="K28" s="478">
        <v>0</v>
      </c>
      <c r="L28" s="478">
        <v>1980.6099589999999</v>
      </c>
      <c r="M28" s="479">
        <v>24757.624487499997</v>
      </c>
      <c r="N28" s="178">
        <v>1.8593866502103092E-2</v>
      </c>
      <c r="O28" s="178">
        <v>0</v>
      </c>
    </row>
    <row r="29" spans="1:15" ht="10.5">
      <c r="A29" s="179"/>
      <c r="B29" s="183" t="s">
        <v>125</v>
      </c>
      <c r="C29" s="480">
        <v>2007226.2722700003</v>
      </c>
      <c r="D29" s="480">
        <v>0</v>
      </c>
      <c r="E29" s="480">
        <v>14179.82512216016</v>
      </c>
      <c r="F29" s="480">
        <v>0</v>
      </c>
      <c r="G29" s="480">
        <v>0</v>
      </c>
      <c r="H29" s="481">
        <v>2021406.0973921604</v>
      </c>
      <c r="I29" s="480">
        <v>106232.87249099997</v>
      </c>
      <c r="J29" s="480">
        <v>286.65956953081286</v>
      </c>
      <c r="K29" s="480">
        <v>0</v>
      </c>
      <c r="L29" s="480">
        <v>106519.53206053078</v>
      </c>
      <c r="M29" s="481">
        <v>1331494.1507566352</v>
      </c>
      <c r="N29" s="180">
        <v>0.99999999999999989</v>
      </c>
      <c r="O29" s="180">
        <v>2.4487106905764909E-2</v>
      </c>
    </row>
  </sheetData>
  <mergeCells count="8">
    <mergeCell ref="M5:M7"/>
    <mergeCell ref="N5:N7"/>
    <mergeCell ref="O5:O7"/>
    <mergeCell ref="C5:D6"/>
    <mergeCell ref="H5:H7"/>
    <mergeCell ref="E5:F6"/>
    <mergeCell ref="I5:L6"/>
    <mergeCell ref="G5:G7"/>
  </mergeCells>
  <conditionalFormatting sqref="C8:M28 N9:O28 C29:O29">
    <cfRule type="cellIs" dxfId="14" priority="2" stopIfTrue="1" operator="lessThan">
      <formula>0</formula>
    </cfRule>
  </conditionalFormatting>
  <hyperlinks>
    <hyperlink ref="Q2" location="Index!A1" display="Index" xr:uid="{3E0BC3A3-1676-4744-864E-EBB4DFB5EE6D}"/>
  </hyperlinks>
  <pageMargins left="0.70866141732283472" right="0.70866141732283472" top="0.74803149606299213" bottom="0.74803149606299213" header="0.31496062992125984" footer="0.31496062992125984"/>
  <pageSetup paperSize="9" scale="54" orientation="landscape" r:id="rId1"/>
  <headerFooter>
    <oddHeader>&amp;CEN</oddHeader>
    <oddFooter>&amp;C&amp;P</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tabColor theme="4"/>
    <pageSetUpPr fitToPage="1"/>
  </sheetPr>
  <dimension ref="B1:E7"/>
  <sheetViews>
    <sheetView showGridLines="0" zoomScaleNormal="100" workbookViewId="0">
      <selection activeCell="B22" sqref="B22"/>
    </sheetView>
  </sheetViews>
  <sheetFormatPr defaultColWidth="9.1796875" defaultRowHeight="10"/>
  <cols>
    <col min="1" max="1" width="3.36328125" style="82" customWidth="1"/>
    <col min="2" max="2" width="55.1796875" style="82" customWidth="1"/>
    <col min="3" max="3" width="22" style="82" customWidth="1"/>
    <col min="4" max="16384" width="9.1796875" style="82"/>
  </cols>
  <sheetData>
    <row r="1" spans="2:5" ht="10.5">
      <c r="B1" s="91"/>
    </row>
    <row r="2" spans="2:5" ht="14.5">
      <c r="B2" s="161" t="s">
        <v>15</v>
      </c>
      <c r="C2" s="162"/>
      <c r="D2" s="162"/>
      <c r="E2" s="164" t="s">
        <v>1686</v>
      </c>
    </row>
    <row r="3" spans="2:5" ht="14.5">
      <c r="B3" s="482"/>
      <c r="C3" s="160"/>
      <c r="D3" s="160"/>
      <c r="E3" s="483"/>
    </row>
    <row r="4" spans="2:5">
      <c r="B4" s="4" t="s">
        <v>1871</v>
      </c>
    </row>
    <row r="5" spans="2:5">
      <c r="B5" s="186" t="s">
        <v>134</v>
      </c>
      <c r="C5" s="187">
        <v>1473032.5099460401</v>
      </c>
    </row>
    <row r="6" spans="2:5">
      <c r="B6" s="186" t="s">
        <v>492</v>
      </c>
      <c r="C6" s="184">
        <v>2.4487106905764909E-2</v>
      </c>
    </row>
    <row r="7" spans="2:5">
      <c r="B7" s="186" t="s">
        <v>493</v>
      </c>
      <c r="C7" s="187">
        <v>36070.304546715895</v>
      </c>
    </row>
  </sheetData>
  <conditionalFormatting sqref="C5:C7">
    <cfRule type="cellIs" dxfId="13" priority="1" stopIfTrue="1" operator="lessThan">
      <formula>0</formula>
    </cfRule>
  </conditionalFormatting>
  <hyperlinks>
    <hyperlink ref="E2" location="Index!A1" display="Index" xr:uid="{8EC644B8-84C7-413E-8B42-2BD34A71401B}"/>
  </hyperlinks>
  <pageMargins left="0.70866141732283472" right="0.70866141732283472" top="0.74803149606299213" bottom="0.74803149606299213" header="0.31496062992125984" footer="0.31496062992125984"/>
  <pageSetup paperSize="9" orientation="landscape" verticalDpi="1200" r:id="rId1"/>
  <headerFooter>
    <oddHeader>&amp;CEN</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tabColor theme="4"/>
    <pageSetUpPr fitToPage="1"/>
  </sheetPr>
  <dimension ref="B2:G19"/>
  <sheetViews>
    <sheetView showGridLines="0" zoomScaleNormal="100" zoomScaleSheetLayoutView="100" workbookViewId="0">
      <selection activeCell="C38" sqref="C38"/>
    </sheetView>
  </sheetViews>
  <sheetFormatPr defaultColWidth="97.453125" defaultRowHeight="10"/>
  <cols>
    <col min="1" max="1" width="3" style="82" customWidth="1"/>
    <col min="2" max="2" width="8.1796875" style="82" customWidth="1"/>
    <col min="3" max="3" width="97.453125" style="82"/>
    <col min="4" max="4" width="19" style="82" customWidth="1"/>
    <col min="5" max="5" width="7.90625" style="82" customWidth="1"/>
    <col min="6" max="6" width="12.7265625" style="82" customWidth="1"/>
    <col min="7" max="16384" width="97.453125" style="82"/>
  </cols>
  <sheetData>
    <row r="2" spans="2:7" ht="14.5">
      <c r="B2" s="161" t="s">
        <v>16</v>
      </c>
      <c r="C2" s="162"/>
      <c r="D2" s="162"/>
      <c r="E2" s="162"/>
      <c r="F2" s="164" t="s">
        <v>1686</v>
      </c>
    </row>
    <row r="4" spans="2:7" ht="10.5">
      <c r="B4" s="83"/>
      <c r="C4" s="6" t="s">
        <v>1871</v>
      </c>
      <c r="D4" s="190" t="s">
        <v>494</v>
      </c>
      <c r="E4" s="192"/>
    </row>
    <row r="5" spans="2:7" ht="10.5">
      <c r="B5" s="51">
        <v>1</v>
      </c>
      <c r="C5" s="41" t="s">
        <v>495</v>
      </c>
      <c r="D5" s="484">
        <v>2302711.1804860001</v>
      </c>
      <c r="E5" s="193"/>
      <c r="F5" s="191"/>
      <c r="G5" s="93"/>
    </row>
    <row r="6" spans="2:7" ht="10.5">
      <c r="B6" s="40">
        <v>2</v>
      </c>
      <c r="C6" s="41" t="s">
        <v>496</v>
      </c>
      <c r="D6" s="485">
        <v>22228.020614000037</v>
      </c>
      <c r="E6" s="194"/>
      <c r="F6" s="191"/>
      <c r="G6" s="93"/>
    </row>
    <row r="7" spans="2:7">
      <c r="B7" s="40">
        <v>3</v>
      </c>
      <c r="C7" s="41" t="s">
        <v>497</v>
      </c>
      <c r="D7" s="486">
        <v>0</v>
      </c>
      <c r="E7" s="195"/>
    </row>
    <row r="8" spans="2:7">
      <c r="B8" s="40">
        <v>4</v>
      </c>
      <c r="C8" s="113" t="s">
        <v>1827</v>
      </c>
      <c r="D8" s="486">
        <v>0</v>
      </c>
      <c r="E8" s="195"/>
    </row>
    <row r="9" spans="2:7" ht="20">
      <c r="B9" s="40">
        <v>5</v>
      </c>
      <c r="C9" s="20" t="s">
        <v>498</v>
      </c>
      <c r="D9" s="486">
        <v>0</v>
      </c>
      <c r="E9" s="195"/>
    </row>
    <row r="10" spans="2:7">
      <c r="B10" s="40">
        <v>6</v>
      </c>
      <c r="C10" s="41" t="s">
        <v>499</v>
      </c>
      <c r="D10" s="487">
        <v>0</v>
      </c>
      <c r="E10" s="196"/>
    </row>
    <row r="11" spans="2:7">
      <c r="B11" s="40">
        <v>7</v>
      </c>
      <c r="C11" s="41" t="s">
        <v>500</v>
      </c>
      <c r="D11" s="487">
        <v>0</v>
      </c>
      <c r="E11" s="196"/>
    </row>
    <row r="12" spans="2:7">
      <c r="B12" s="40">
        <v>8</v>
      </c>
      <c r="C12" s="41" t="s">
        <v>1828</v>
      </c>
      <c r="D12" s="486">
        <v>689.31640800000002</v>
      </c>
      <c r="E12" s="195"/>
    </row>
    <row r="13" spans="2:7">
      <c r="B13" s="40">
        <v>9</v>
      </c>
      <c r="C13" s="41" t="s">
        <v>501</v>
      </c>
      <c r="D13" s="486">
        <v>260.17796499999997</v>
      </c>
      <c r="E13" s="195"/>
    </row>
    <row r="14" spans="2:7">
      <c r="B14" s="40">
        <v>10</v>
      </c>
      <c r="C14" s="41" t="s">
        <v>502</v>
      </c>
      <c r="D14" s="486">
        <v>114167.4357608</v>
      </c>
      <c r="E14" s="195"/>
    </row>
    <row r="15" spans="2:7">
      <c r="B15" s="40">
        <v>11</v>
      </c>
      <c r="C15" s="20" t="s">
        <v>503</v>
      </c>
      <c r="D15" s="377">
        <v>0</v>
      </c>
      <c r="E15" s="197"/>
    </row>
    <row r="16" spans="2:7">
      <c r="B16" s="40" t="s">
        <v>504</v>
      </c>
      <c r="C16" s="20" t="s">
        <v>505</v>
      </c>
      <c r="D16" s="488">
        <v>0</v>
      </c>
      <c r="E16" s="198"/>
    </row>
    <row r="17" spans="2:5">
      <c r="B17" s="40" t="s">
        <v>506</v>
      </c>
      <c r="C17" s="20" t="s">
        <v>507</v>
      </c>
      <c r="D17" s="488">
        <v>0</v>
      </c>
      <c r="E17" s="198"/>
    </row>
    <row r="18" spans="2:5">
      <c r="B18" s="40">
        <v>12</v>
      </c>
      <c r="C18" s="41" t="s">
        <v>508</v>
      </c>
      <c r="D18" s="489">
        <v>-54194.110870000419</v>
      </c>
      <c r="E18" s="199"/>
    </row>
    <row r="19" spans="2:5" ht="10.5">
      <c r="B19" s="40">
        <v>13</v>
      </c>
      <c r="C19" s="159" t="s">
        <v>1829</v>
      </c>
      <c r="D19" s="488">
        <v>2385862.0203637998</v>
      </c>
      <c r="E19" s="198"/>
    </row>
  </sheetData>
  <hyperlinks>
    <hyperlink ref="F2" location="Index!A1" display="Index" xr:uid="{C91ED7D7-3E87-4B99-A34B-EA623C708EAA}"/>
  </hyperlinks>
  <pageMargins left="0.70866141732283472" right="0.70866141732283472" top="0.74803149606299213" bottom="0.74803149606299213" header="0.31496062992125984" footer="0.31496062992125984"/>
  <pageSetup paperSize="9" scale="96" orientation="portrait" r:id="rId1"/>
  <headerFooter>
    <oddHeader>&amp;CEN</oddHeader>
    <oddFooter>&amp;C1</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4"/>
    <pageSetUpPr fitToPage="1"/>
  </sheetPr>
  <dimension ref="A1:C225"/>
  <sheetViews>
    <sheetView zoomScale="85" zoomScaleNormal="85" workbookViewId="0">
      <selection activeCell="J2" sqref="J2"/>
    </sheetView>
  </sheetViews>
  <sheetFormatPr defaultColWidth="9.1796875" defaultRowHeight="14.5"/>
  <cols>
    <col min="1" max="1" width="2.7265625" style="99" customWidth="1"/>
    <col min="2" max="2" width="161.26953125" style="108" customWidth="1"/>
    <col min="3" max="3" width="25.81640625" style="108" customWidth="1"/>
    <col min="4" max="16384" width="9.1796875" style="1"/>
  </cols>
  <sheetData>
    <row r="1" spans="1:3" s="100" customFormat="1" ht="10" customHeight="1">
      <c r="A1" s="99"/>
      <c r="B1" s="99"/>
      <c r="C1" s="99"/>
    </row>
    <row r="2" spans="1:3" s="100" customFormat="1">
      <c r="A2" s="99"/>
      <c r="B2" s="824" t="s">
        <v>1792</v>
      </c>
      <c r="C2" s="824"/>
    </row>
    <row r="3" spans="1:3" s="100" customFormat="1">
      <c r="A3" s="99"/>
      <c r="B3" s="101"/>
      <c r="C3" s="101"/>
    </row>
    <row r="4" spans="1:3" s="85" customFormat="1" ht="14">
      <c r="A4" s="99"/>
      <c r="B4" s="102" t="s">
        <v>1795</v>
      </c>
      <c r="C4" s="823"/>
    </row>
    <row r="5" spans="1:3" s="100" customFormat="1">
      <c r="A5" s="99"/>
      <c r="B5" s="103" t="s">
        <v>0</v>
      </c>
      <c r="C5" s="103"/>
    </row>
    <row r="6" spans="1:3" s="100" customFormat="1">
      <c r="A6" s="99"/>
      <c r="B6" s="104" t="s">
        <v>1</v>
      </c>
      <c r="C6" s="104"/>
    </row>
    <row r="7" spans="1:3" s="100" customFormat="1">
      <c r="A7" s="99"/>
      <c r="B7" s="104" t="s">
        <v>2</v>
      </c>
      <c r="C7" s="104"/>
    </row>
    <row r="8" spans="1:3" s="100" customFormat="1">
      <c r="A8" s="99"/>
      <c r="B8" s="104" t="s">
        <v>3</v>
      </c>
      <c r="C8" s="104"/>
    </row>
    <row r="9" spans="1:3" s="100" customFormat="1">
      <c r="A9" s="99"/>
      <c r="B9" s="104"/>
      <c r="C9" s="104"/>
    </row>
    <row r="10" spans="1:3" s="100" customFormat="1">
      <c r="A10" s="99"/>
      <c r="B10" s="102" t="s">
        <v>1796</v>
      </c>
      <c r="C10" s="823"/>
    </row>
    <row r="11" spans="1:3" s="100" customFormat="1">
      <c r="A11" s="99"/>
      <c r="B11" s="103" t="s">
        <v>4</v>
      </c>
      <c r="C11" s="103"/>
    </row>
    <row r="12" spans="1:3" s="100" customFormat="1">
      <c r="A12" s="99"/>
      <c r="B12" s="103" t="s">
        <v>5</v>
      </c>
      <c r="C12" s="103"/>
    </row>
    <row r="13" spans="1:3" s="100" customFormat="1">
      <c r="A13" s="99"/>
      <c r="B13" s="103"/>
      <c r="C13" s="103"/>
    </row>
    <row r="14" spans="1:3" s="100" customFormat="1">
      <c r="A14" s="99"/>
      <c r="B14" s="102" t="s">
        <v>1797</v>
      </c>
      <c r="C14" s="823"/>
    </row>
    <row r="15" spans="1:3" s="100" customFormat="1">
      <c r="A15" s="99"/>
      <c r="B15" s="105" t="s">
        <v>6</v>
      </c>
      <c r="C15" s="105"/>
    </row>
    <row r="16" spans="1:3" s="100" customFormat="1">
      <c r="A16" s="99"/>
      <c r="B16" s="105" t="s">
        <v>7</v>
      </c>
      <c r="C16" s="105"/>
    </row>
    <row r="17" spans="1:3" s="100" customFormat="1">
      <c r="A17" s="99"/>
      <c r="B17" s="105" t="s">
        <v>8</v>
      </c>
      <c r="C17" s="105"/>
    </row>
    <row r="18" spans="1:3" s="100" customFormat="1">
      <c r="A18" s="99"/>
      <c r="B18" s="105" t="s">
        <v>9</v>
      </c>
      <c r="C18" s="105"/>
    </row>
    <row r="19" spans="1:3" s="100" customFormat="1">
      <c r="A19" s="99"/>
      <c r="B19" s="105" t="s">
        <v>10</v>
      </c>
      <c r="C19" s="105"/>
    </row>
    <row r="20" spans="1:3" s="100" customFormat="1">
      <c r="A20" s="99"/>
      <c r="B20" s="105"/>
      <c r="C20" s="105"/>
    </row>
    <row r="21" spans="1:3" s="100" customFormat="1">
      <c r="A21" s="99"/>
      <c r="B21" s="102" t="s">
        <v>1798</v>
      </c>
      <c r="C21" s="823"/>
    </row>
    <row r="22" spans="1:3" s="100" customFormat="1">
      <c r="A22" s="99"/>
      <c r="B22" s="103" t="s">
        <v>11</v>
      </c>
      <c r="C22" s="103"/>
    </row>
    <row r="23" spans="1:3" s="100" customFormat="1">
      <c r="A23" s="99"/>
      <c r="B23" s="103" t="s">
        <v>12</v>
      </c>
      <c r="C23" s="103"/>
    </row>
    <row r="24" spans="1:3" s="100" customFormat="1">
      <c r="A24" s="99"/>
      <c r="B24" s="103" t="s">
        <v>13</v>
      </c>
      <c r="C24" s="103"/>
    </row>
    <row r="25" spans="1:3" s="100" customFormat="1">
      <c r="A25" s="99"/>
      <c r="B25" s="103"/>
      <c r="C25" s="103"/>
    </row>
    <row r="26" spans="1:3" s="100" customFormat="1">
      <c r="A26" s="99"/>
      <c r="B26" s="102" t="s">
        <v>1799</v>
      </c>
      <c r="C26" s="823"/>
    </row>
    <row r="27" spans="1:3" s="100" customFormat="1">
      <c r="A27" s="99"/>
      <c r="B27" s="103" t="s">
        <v>14</v>
      </c>
      <c r="C27" s="103"/>
    </row>
    <row r="28" spans="1:3" s="100" customFormat="1">
      <c r="A28" s="99"/>
      <c r="B28" s="103" t="s">
        <v>15</v>
      </c>
      <c r="C28" s="103"/>
    </row>
    <row r="29" spans="1:3" s="100" customFormat="1">
      <c r="A29" s="99"/>
      <c r="B29" s="103"/>
      <c r="C29" s="103"/>
    </row>
    <row r="30" spans="1:3" s="100" customFormat="1">
      <c r="A30" s="99"/>
      <c r="B30" s="102" t="s">
        <v>1800</v>
      </c>
      <c r="C30" s="823"/>
    </row>
    <row r="31" spans="1:3" s="100" customFormat="1">
      <c r="A31" s="99"/>
      <c r="B31" s="103" t="s">
        <v>16</v>
      </c>
      <c r="C31" s="103"/>
    </row>
    <row r="32" spans="1:3" s="100" customFormat="1">
      <c r="A32" s="99"/>
      <c r="B32" s="103" t="s">
        <v>17</v>
      </c>
      <c r="C32" s="103"/>
    </row>
    <row r="33" spans="1:3" s="100" customFormat="1">
      <c r="A33" s="99"/>
      <c r="B33" s="103" t="s">
        <v>18</v>
      </c>
      <c r="C33" s="103"/>
    </row>
    <row r="34" spans="1:3" s="100" customFormat="1">
      <c r="A34" s="99"/>
      <c r="B34" s="103" t="s">
        <v>19</v>
      </c>
      <c r="C34" s="103"/>
    </row>
    <row r="35" spans="1:3" s="100" customFormat="1">
      <c r="A35" s="99"/>
      <c r="B35" s="103"/>
      <c r="C35" s="103"/>
    </row>
    <row r="36" spans="1:3" s="100" customFormat="1">
      <c r="A36" s="99"/>
      <c r="B36" s="102" t="s">
        <v>1801</v>
      </c>
      <c r="C36" s="823"/>
    </row>
    <row r="37" spans="1:3" s="100" customFormat="1">
      <c r="A37" s="99"/>
      <c r="B37" s="103" t="s">
        <v>20</v>
      </c>
      <c r="C37" s="103"/>
    </row>
    <row r="38" spans="1:3" s="100" customFormat="1">
      <c r="A38" s="99"/>
      <c r="B38" s="103" t="s">
        <v>21</v>
      </c>
      <c r="C38" s="103"/>
    </row>
    <row r="39" spans="1:3" s="100" customFormat="1">
      <c r="A39" s="99"/>
      <c r="B39" s="103" t="s">
        <v>22</v>
      </c>
      <c r="C39" s="103"/>
    </row>
    <row r="40" spans="1:3" s="100" customFormat="1">
      <c r="A40" s="99"/>
      <c r="B40" s="103" t="s">
        <v>23</v>
      </c>
      <c r="C40" s="103"/>
    </row>
    <row r="41" spans="1:3" s="100" customFormat="1">
      <c r="A41" s="99"/>
      <c r="B41" s="103"/>
      <c r="C41" s="103"/>
    </row>
    <row r="42" spans="1:3" s="100" customFormat="1">
      <c r="A42" s="99"/>
      <c r="B42" s="102" t="s">
        <v>1802</v>
      </c>
      <c r="C42" s="823"/>
    </row>
    <row r="43" spans="1:3" s="100" customFormat="1">
      <c r="A43" s="99"/>
      <c r="B43" s="103" t="s">
        <v>24</v>
      </c>
      <c r="C43" s="103"/>
    </row>
    <row r="44" spans="1:3" s="100" customFormat="1">
      <c r="A44" s="99"/>
      <c r="B44" s="103" t="s">
        <v>25</v>
      </c>
      <c r="C44" s="103"/>
    </row>
    <row r="45" spans="1:3" s="100" customFormat="1">
      <c r="A45" s="99"/>
      <c r="B45" s="103" t="s">
        <v>26</v>
      </c>
      <c r="C45" s="103"/>
    </row>
    <row r="46" spans="1:3" s="100" customFormat="1">
      <c r="A46" s="99"/>
      <c r="B46" s="103" t="s">
        <v>27</v>
      </c>
      <c r="C46" s="103"/>
    </row>
    <row r="47" spans="1:3" s="100" customFormat="1">
      <c r="A47" s="99"/>
      <c r="B47" s="103" t="s">
        <v>28</v>
      </c>
      <c r="C47" s="103"/>
    </row>
    <row r="48" spans="1:3" s="100" customFormat="1">
      <c r="A48" s="99"/>
      <c r="B48" s="103" t="s">
        <v>29</v>
      </c>
      <c r="C48" s="103"/>
    </row>
    <row r="49" spans="1:3" s="100" customFormat="1">
      <c r="A49" s="99"/>
      <c r="B49" s="103" t="s">
        <v>30</v>
      </c>
      <c r="C49" s="103"/>
    </row>
    <row r="50" spans="1:3" s="100" customFormat="1">
      <c r="A50" s="99"/>
      <c r="B50" s="103" t="s">
        <v>31</v>
      </c>
      <c r="C50" s="103"/>
    </row>
    <row r="51" spans="1:3" s="100" customFormat="1">
      <c r="A51" s="99"/>
      <c r="B51" s="103" t="s">
        <v>32</v>
      </c>
      <c r="C51" s="103"/>
    </row>
    <row r="52" spans="1:3" s="100" customFormat="1">
      <c r="A52" s="99"/>
      <c r="B52" s="103"/>
      <c r="C52" s="103"/>
    </row>
    <row r="53" spans="1:3" s="100" customFormat="1">
      <c r="A53" s="99"/>
      <c r="B53" s="102" t="s">
        <v>1803</v>
      </c>
      <c r="C53" s="823"/>
    </row>
    <row r="54" spans="1:3" s="100" customFormat="1">
      <c r="A54" s="99"/>
      <c r="B54" s="103" t="s">
        <v>33</v>
      </c>
      <c r="C54" s="103"/>
    </row>
    <row r="55" spans="1:3" s="100" customFormat="1">
      <c r="A55" s="99"/>
      <c r="B55" s="103" t="s">
        <v>34</v>
      </c>
      <c r="C55" s="103"/>
    </row>
    <row r="56" spans="1:3" s="100" customFormat="1">
      <c r="A56" s="99"/>
      <c r="B56" s="103"/>
      <c r="C56" s="103"/>
    </row>
    <row r="57" spans="1:3" s="100" customFormat="1">
      <c r="A57" s="99"/>
      <c r="B57" s="102" t="s">
        <v>1804</v>
      </c>
      <c r="C57" s="823"/>
    </row>
    <row r="58" spans="1:3" s="100" customFormat="1">
      <c r="A58" s="99"/>
      <c r="B58" s="103" t="s">
        <v>35</v>
      </c>
      <c r="C58" s="103"/>
    </row>
    <row r="59" spans="1:3" s="100" customFormat="1">
      <c r="A59" s="99"/>
      <c r="B59" s="103" t="s">
        <v>36</v>
      </c>
      <c r="C59" s="103"/>
    </row>
    <row r="60" spans="1:3" s="100" customFormat="1">
      <c r="A60" s="99"/>
      <c r="B60" s="103" t="s">
        <v>37</v>
      </c>
      <c r="C60" s="103"/>
    </row>
    <row r="61" spans="1:3" s="100" customFormat="1">
      <c r="A61" s="99"/>
      <c r="B61" s="103"/>
      <c r="C61" s="103"/>
    </row>
    <row r="62" spans="1:3" s="100" customFormat="1">
      <c r="A62" s="99"/>
      <c r="B62" s="102" t="s">
        <v>1805</v>
      </c>
      <c r="C62" s="823"/>
    </row>
    <row r="63" spans="1:3" s="100" customFormat="1">
      <c r="A63" s="99"/>
      <c r="B63" s="103" t="s">
        <v>38</v>
      </c>
      <c r="C63" s="103"/>
    </row>
    <row r="64" spans="1:3" s="100" customFormat="1">
      <c r="A64" s="99"/>
      <c r="B64" s="103" t="s">
        <v>39</v>
      </c>
      <c r="C64" s="103"/>
    </row>
    <row r="65" spans="1:3" s="100" customFormat="1">
      <c r="A65" s="99"/>
      <c r="B65" s="103" t="s">
        <v>40</v>
      </c>
      <c r="C65" s="103"/>
    </row>
    <row r="66" spans="1:3" s="100" customFormat="1">
      <c r="A66" s="99"/>
      <c r="B66" s="103" t="s">
        <v>41</v>
      </c>
      <c r="C66" s="103"/>
    </row>
    <row r="67" spans="1:3" s="100" customFormat="1">
      <c r="A67" s="99"/>
      <c r="B67" s="103" t="s">
        <v>42</v>
      </c>
      <c r="C67" s="103"/>
    </row>
    <row r="68" spans="1:3" s="100" customFormat="1">
      <c r="A68" s="99"/>
      <c r="B68" s="103"/>
      <c r="C68" s="103"/>
    </row>
    <row r="69" spans="1:3" s="100" customFormat="1">
      <c r="A69" s="99"/>
      <c r="B69" s="102" t="s">
        <v>1806</v>
      </c>
      <c r="C69" s="823"/>
    </row>
    <row r="70" spans="1:3" s="100" customFormat="1">
      <c r="A70" s="99"/>
      <c r="B70" s="103" t="s">
        <v>43</v>
      </c>
      <c r="C70" s="103"/>
    </row>
    <row r="71" spans="1:3" s="100" customFormat="1">
      <c r="A71" s="99"/>
      <c r="B71" s="103" t="s">
        <v>44</v>
      </c>
      <c r="C71" s="103"/>
    </row>
    <row r="72" spans="1:3" s="100" customFormat="1">
      <c r="A72" s="99"/>
      <c r="B72" s="103"/>
      <c r="C72" s="103"/>
    </row>
    <row r="73" spans="1:3" s="100" customFormat="1">
      <c r="A73" s="99"/>
      <c r="B73" s="102" t="s">
        <v>1807</v>
      </c>
      <c r="C73" s="823"/>
    </row>
    <row r="74" spans="1:3" s="100" customFormat="1">
      <c r="A74" s="99"/>
      <c r="B74" s="106" t="s">
        <v>45</v>
      </c>
      <c r="C74" s="106"/>
    </row>
    <row r="75" spans="1:3" s="100" customFormat="1">
      <c r="A75" s="99"/>
      <c r="B75" s="103" t="s">
        <v>47</v>
      </c>
      <c r="C75" s="103"/>
    </row>
    <row r="76" spans="1:3" s="100" customFormat="1">
      <c r="A76" s="99"/>
      <c r="B76" s="103"/>
      <c r="C76" s="103"/>
    </row>
    <row r="77" spans="1:3" s="100" customFormat="1">
      <c r="A77" s="99"/>
      <c r="B77" s="102" t="s">
        <v>1808</v>
      </c>
      <c r="C77" s="823"/>
    </row>
    <row r="78" spans="1:3" s="100" customFormat="1">
      <c r="A78" s="99"/>
      <c r="B78" s="103" t="s">
        <v>48</v>
      </c>
      <c r="C78" s="103"/>
    </row>
    <row r="79" spans="1:3" s="100" customFormat="1">
      <c r="A79" s="99"/>
      <c r="B79" s="103" t="s">
        <v>49</v>
      </c>
      <c r="C79" s="103"/>
    </row>
    <row r="80" spans="1:3" s="100" customFormat="1">
      <c r="A80" s="99"/>
      <c r="B80" s="103" t="s">
        <v>50</v>
      </c>
      <c r="C80" s="103"/>
    </row>
    <row r="81" spans="1:3" s="100" customFormat="1">
      <c r="A81" s="99"/>
      <c r="B81" s="103" t="s">
        <v>51</v>
      </c>
      <c r="C81" s="103"/>
    </row>
    <row r="82" spans="1:3" s="100" customFormat="1">
      <c r="A82" s="99"/>
      <c r="B82" s="103"/>
      <c r="C82" s="103"/>
    </row>
    <row r="83" spans="1:3" s="100" customFormat="1">
      <c r="A83" s="99"/>
      <c r="B83" s="102" t="s">
        <v>1809</v>
      </c>
      <c r="C83" s="823"/>
    </row>
    <row r="84" spans="1:3" s="100" customFormat="1">
      <c r="A84" s="99"/>
      <c r="B84" s="107" t="s">
        <v>52</v>
      </c>
      <c r="C84" s="107"/>
    </row>
    <row r="85" spans="1:3" s="100" customFormat="1">
      <c r="A85" s="99"/>
      <c r="B85" s="107" t="s">
        <v>53</v>
      </c>
      <c r="C85" s="107"/>
    </row>
    <row r="86" spans="1:3" s="100" customFormat="1">
      <c r="A86" s="99"/>
      <c r="B86" s="107"/>
      <c r="C86" s="107"/>
    </row>
    <row r="87" spans="1:3" s="100" customFormat="1">
      <c r="A87" s="99"/>
      <c r="B87" s="102" t="s">
        <v>1810</v>
      </c>
      <c r="C87" s="823"/>
    </row>
    <row r="88" spans="1:3" s="100" customFormat="1">
      <c r="A88" s="99"/>
      <c r="B88" s="103" t="s">
        <v>54</v>
      </c>
      <c r="C88" s="103"/>
    </row>
    <row r="89" spans="1:3" s="100" customFormat="1">
      <c r="A89" s="99"/>
      <c r="B89" s="103" t="s">
        <v>55</v>
      </c>
      <c r="C89" s="103"/>
    </row>
    <row r="90" spans="1:3" s="100" customFormat="1">
      <c r="A90" s="99"/>
      <c r="B90" s="103" t="s">
        <v>56</v>
      </c>
      <c r="C90" s="103"/>
    </row>
    <row r="91" spans="1:3" s="100" customFormat="1">
      <c r="A91" s="99"/>
      <c r="B91" s="103" t="s">
        <v>57</v>
      </c>
      <c r="C91" s="103"/>
    </row>
    <row r="92" spans="1:3" s="100" customFormat="1">
      <c r="A92" s="99"/>
      <c r="B92" s="103"/>
      <c r="C92" s="103"/>
    </row>
    <row r="93" spans="1:3" s="100" customFormat="1">
      <c r="A93" s="99"/>
      <c r="B93" s="102" t="s">
        <v>1811</v>
      </c>
      <c r="C93" s="823"/>
    </row>
    <row r="94" spans="1:3" s="100" customFormat="1">
      <c r="A94" s="99"/>
      <c r="B94" s="103" t="s">
        <v>58</v>
      </c>
      <c r="C94" s="103"/>
    </row>
    <row r="95" spans="1:3" s="100" customFormat="1">
      <c r="A95" s="99"/>
      <c r="B95" s="103" t="s">
        <v>59</v>
      </c>
      <c r="C95" s="103"/>
    </row>
    <row r="96" spans="1:3" s="100" customFormat="1">
      <c r="A96" s="99"/>
      <c r="B96" s="103" t="s">
        <v>60</v>
      </c>
      <c r="C96" s="103"/>
    </row>
    <row r="97" spans="1:3" s="100" customFormat="1">
      <c r="A97" s="99"/>
      <c r="B97" s="103" t="s">
        <v>61</v>
      </c>
      <c r="C97" s="103"/>
    </row>
    <row r="98" spans="1:3" s="100" customFormat="1">
      <c r="A98" s="99"/>
      <c r="B98" s="103"/>
      <c r="C98" s="103"/>
    </row>
    <row r="99" spans="1:3" s="100" customFormat="1">
      <c r="A99" s="99"/>
      <c r="B99" s="102" t="s">
        <v>1812</v>
      </c>
      <c r="C99" s="823"/>
    </row>
    <row r="100" spans="1:3" s="100" customFormat="1">
      <c r="A100" s="99"/>
      <c r="B100" s="103" t="s">
        <v>1894</v>
      </c>
      <c r="C100" s="103"/>
    </row>
    <row r="101" spans="1:3" s="100" customFormat="1">
      <c r="A101" s="99"/>
      <c r="B101" s="103" t="s">
        <v>1895</v>
      </c>
      <c r="C101" s="103"/>
    </row>
    <row r="102" spans="1:3" s="100" customFormat="1">
      <c r="A102" s="99"/>
      <c r="B102" s="103" t="s">
        <v>1896</v>
      </c>
      <c r="C102" s="103"/>
    </row>
    <row r="103" spans="1:3" s="100" customFormat="1">
      <c r="A103" s="99"/>
      <c r="B103" s="103" t="s">
        <v>1897</v>
      </c>
      <c r="C103" s="103"/>
    </row>
    <row r="104" spans="1:3" s="100" customFormat="1">
      <c r="A104" s="99"/>
      <c r="B104" s="103" t="s">
        <v>1898</v>
      </c>
      <c r="C104" s="103"/>
    </row>
    <row r="105" spans="1:3" s="100" customFormat="1">
      <c r="A105" s="99"/>
      <c r="B105" s="103" t="s">
        <v>1899</v>
      </c>
      <c r="C105" s="103"/>
    </row>
    <row r="106" spans="1:3" s="100" customFormat="1">
      <c r="A106" s="99"/>
      <c r="B106" s="103" t="s">
        <v>1900</v>
      </c>
      <c r="C106" s="103"/>
    </row>
    <row r="107" spans="1:3" s="100" customFormat="1">
      <c r="A107" s="99"/>
      <c r="B107" s="103" t="s">
        <v>1901</v>
      </c>
      <c r="C107" s="103"/>
    </row>
    <row r="108" spans="1:3" s="100" customFormat="1">
      <c r="A108" s="99"/>
      <c r="B108" s="103" t="s">
        <v>1902</v>
      </c>
      <c r="C108" s="103"/>
    </row>
    <row r="109" spans="1:3" s="100" customFormat="1">
      <c r="A109" s="99"/>
      <c r="B109" s="103" t="s">
        <v>1903</v>
      </c>
      <c r="C109" s="103"/>
    </row>
    <row r="110" spans="1:3" s="100" customFormat="1">
      <c r="A110" s="99"/>
      <c r="B110" s="103" t="s">
        <v>1904</v>
      </c>
      <c r="C110" s="103"/>
    </row>
    <row r="111" spans="1:3" s="100" customFormat="1">
      <c r="A111" s="99"/>
      <c r="B111" s="103" t="s">
        <v>1905</v>
      </c>
      <c r="C111" s="103"/>
    </row>
    <row r="112" spans="1:3" s="100" customFormat="1">
      <c r="A112" s="99"/>
      <c r="B112" s="103" t="s">
        <v>1906</v>
      </c>
      <c r="C112" s="103"/>
    </row>
    <row r="113" spans="1:3" s="100" customFormat="1">
      <c r="A113" s="99"/>
      <c r="B113" s="103"/>
      <c r="C113" s="103"/>
    </row>
    <row r="114" spans="1:3" s="100" customFormat="1">
      <c r="A114" s="99"/>
      <c r="B114" s="102" t="s">
        <v>1813</v>
      </c>
      <c r="C114" s="823"/>
    </row>
    <row r="115" spans="1:3" s="100" customFormat="1">
      <c r="A115" s="99"/>
      <c r="B115" s="103" t="s">
        <v>75</v>
      </c>
      <c r="C115" s="103"/>
    </row>
    <row r="116" spans="1:3" s="100" customFormat="1">
      <c r="A116" s="99"/>
      <c r="B116" s="103" t="s">
        <v>76</v>
      </c>
      <c r="C116" s="103"/>
    </row>
    <row r="117" spans="1:3" s="100" customFormat="1">
      <c r="A117" s="99"/>
      <c r="B117" s="103" t="s">
        <v>77</v>
      </c>
      <c r="C117" s="103"/>
    </row>
    <row r="118" spans="1:3" s="100" customFormat="1">
      <c r="A118" s="99"/>
      <c r="B118" s="99"/>
      <c r="C118" s="99"/>
    </row>
    <row r="119" spans="1:3" s="100" customFormat="1">
      <c r="A119" s="99"/>
      <c r="B119" s="99"/>
      <c r="C119" s="99"/>
    </row>
    <row r="120" spans="1:3" s="100" customFormat="1">
      <c r="A120" s="99"/>
      <c r="B120" s="99"/>
      <c r="C120" s="99"/>
    </row>
    <row r="121" spans="1:3" s="100" customFormat="1">
      <c r="A121" s="99"/>
      <c r="B121" s="99"/>
      <c r="C121" s="99"/>
    </row>
    <row r="122" spans="1:3" s="100" customFormat="1">
      <c r="A122" s="99"/>
      <c r="B122" s="99"/>
      <c r="C122" s="99"/>
    </row>
    <row r="123" spans="1:3" s="100" customFormat="1">
      <c r="A123" s="99"/>
      <c r="B123" s="99"/>
      <c r="C123" s="99"/>
    </row>
    <row r="124" spans="1:3" s="100" customFormat="1">
      <c r="A124" s="99"/>
      <c r="B124" s="99"/>
      <c r="C124" s="99"/>
    </row>
    <row r="125" spans="1:3" s="100" customFormat="1">
      <c r="A125" s="99"/>
      <c r="B125" s="99"/>
      <c r="C125" s="99"/>
    </row>
    <row r="126" spans="1:3" s="100" customFormat="1">
      <c r="A126" s="99"/>
      <c r="B126" s="99"/>
      <c r="C126" s="99"/>
    </row>
    <row r="127" spans="1:3" s="100" customFormat="1">
      <c r="A127" s="99"/>
      <c r="B127" s="99"/>
      <c r="C127" s="99"/>
    </row>
    <row r="128" spans="1:3" s="100" customFormat="1">
      <c r="A128" s="99"/>
      <c r="B128" s="99"/>
      <c r="C128" s="99"/>
    </row>
    <row r="129" spans="1:3" s="100" customFormat="1">
      <c r="A129" s="99"/>
      <c r="B129" s="99"/>
      <c r="C129" s="99"/>
    </row>
    <row r="130" spans="1:3" s="100" customFormat="1">
      <c r="A130" s="99"/>
      <c r="B130" s="99"/>
      <c r="C130" s="99"/>
    </row>
    <row r="131" spans="1:3" s="100" customFormat="1">
      <c r="A131" s="99"/>
      <c r="B131" s="99"/>
      <c r="C131" s="99"/>
    </row>
    <row r="132" spans="1:3" s="100" customFormat="1">
      <c r="A132" s="99"/>
      <c r="B132" s="99"/>
      <c r="C132" s="99"/>
    </row>
    <row r="133" spans="1:3" s="100" customFormat="1">
      <c r="A133" s="99"/>
      <c r="B133" s="99"/>
      <c r="C133" s="99"/>
    </row>
    <row r="134" spans="1:3" s="100" customFormat="1">
      <c r="A134" s="99"/>
      <c r="B134" s="99"/>
      <c r="C134" s="99"/>
    </row>
    <row r="135" spans="1:3" s="100" customFormat="1">
      <c r="A135" s="99"/>
      <c r="B135" s="99"/>
      <c r="C135" s="99"/>
    </row>
    <row r="136" spans="1:3" s="100" customFormat="1">
      <c r="A136" s="99"/>
      <c r="B136" s="99"/>
      <c r="C136" s="99"/>
    </row>
    <row r="137" spans="1:3" s="100" customFormat="1">
      <c r="A137" s="99"/>
      <c r="B137" s="99"/>
      <c r="C137" s="99"/>
    </row>
    <row r="138" spans="1:3" s="100" customFormat="1">
      <c r="A138" s="99"/>
      <c r="B138" s="99"/>
      <c r="C138" s="99"/>
    </row>
    <row r="139" spans="1:3" s="100" customFormat="1">
      <c r="A139" s="99"/>
      <c r="B139" s="99"/>
      <c r="C139" s="99"/>
    </row>
    <row r="140" spans="1:3" s="100" customFormat="1">
      <c r="A140" s="99"/>
      <c r="B140" s="99"/>
      <c r="C140" s="99"/>
    </row>
    <row r="141" spans="1:3" s="100" customFormat="1">
      <c r="A141" s="99"/>
      <c r="B141" s="99"/>
      <c r="C141" s="99"/>
    </row>
    <row r="142" spans="1:3" s="100" customFormat="1">
      <c r="A142" s="99"/>
      <c r="B142" s="99"/>
      <c r="C142" s="99"/>
    </row>
    <row r="143" spans="1:3" s="100" customFormat="1">
      <c r="A143" s="99"/>
      <c r="B143" s="99"/>
      <c r="C143" s="99"/>
    </row>
    <row r="144" spans="1:3" s="100" customFormat="1">
      <c r="A144" s="99"/>
      <c r="B144" s="99"/>
      <c r="C144" s="99"/>
    </row>
    <row r="145" spans="1:3" s="100" customFormat="1">
      <c r="A145" s="99"/>
      <c r="B145" s="99"/>
      <c r="C145" s="99"/>
    </row>
    <row r="146" spans="1:3" s="100" customFormat="1">
      <c r="A146" s="99"/>
      <c r="B146" s="99"/>
      <c r="C146" s="99"/>
    </row>
    <row r="147" spans="1:3" s="100" customFormat="1">
      <c r="A147" s="99"/>
      <c r="B147" s="99"/>
      <c r="C147" s="99"/>
    </row>
    <row r="148" spans="1:3" s="100" customFormat="1">
      <c r="A148" s="99"/>
      <c r="B148" s="99"/>
      <c r="C148" s="99"/>
    </row>
    <row r="149" spans="1:3" s="100" customFormat="1">
      <c r="A149" s="99"/>
      <c r="B149" s="99"/>
      <c r="C149" s="99"/>
    </row>
    <row r="150" spans="1:3" s="100" customFormat="1">
      <c r="A150" s="99"/>
      <c r="B150" s="99"/>
      <c r="C150" s="99"/>
    </row>
    <row r="151" spans="1:3" s="100" customFormat="1">
      <c r="A151" s="99"/>
      <c r="B151" s="99"/>
      <c r="C151" s="99"/>
    </row>
    <row r="152" spans="1:3" s="100" customFormat="1">
      <c r="A152" s="99"/>
      <c r="B152" s="99"/>
      <c r="C152" s="99"/>
    </row>
    <row r="153" spans="1:3" s="100" customFormat="1">
      <c r="A153" s="99"/>
      <c r="B153" s="99"/>
      <c r="C153" s="99"/>
    </row>
    <row r="154" spans="1:3" s="100" customFormat="1">
      <c r="A154" s="99"/>
      <c r="B154" s="99"/>
      <c r="C154" s="99"/>
    </row>
    <row r="155" spans="1:3" s="100" customFormat="1">
      <c r="A155" s="99"/>
      <c r="B155" s="99"/>
      <c r="C155" s="99"/>
    </row>
    <row r="156" spans="1:3" s="100" customFormat="1">
      <c r="A156" s="99"/>
      <c r="B156" s="99"/>
      <c r="C156" s="99"/>
    </row>
    <row r="157" spans="1:3" s="100" customFormat="1">
      <c r="A157" s="99"/>
      <c r="B157" s="99"/>
      <c r="C157" s="99"/>
    </row>
    <row r="158" spans="1:3" s="100" customFormat="1">
      <c r="A158" s="99"/>
      <c r="B158" s="99"/>
      <c r="C158" s="99"/>
    </row>
    <row r="159" spans="1:3" s="100" customFormat="1">
      <c r="A159" s="99"/>
      <c r="B159" s="99"/>
      <c r="C159" s="99"/>
    </row>
    <row r="160" spans="1:3" s="100" customFormat="1">
      <c r="A160" s="99"/>
      <c r="B160" s="99"/>
      <c r="C160" s="99"/>
    </row>
    <row r="161" spans="1:3" s="100" customFormat="1">
      <c r="A161" s="99"/>
      <c r="B161" s="99"/>
      <c r="C161" s="99"/>
    </row>
    <row r="162" spans="1:3" s="100" customFormat="1">
      <c r="A162" s="99"/>
      <c r="B162" s="99"/>
      <c r="C162" s="99"/>
    </row>
    <row r="163" spans="1:3" s="100" customFormat="1">
      <c r="A163" s="99"/>
      <c r="B163" s="99"/>
      <c r="C163" s="99"/>
    </row>
    <row r="164" spans="1:3" s="100" customFormat="1">
      <c r="A164" s="99"/>
      <c r="B164" s="99"/>
      <c r="C164" s="99"/>
    </row>
    <row r="165" spans="1:3" s="100" customFormat="1">
      <c r="A165" s="99"/>
      <c r="B165" s="99"/>
      <c r="C165" s="99"/>
    </row>
    <row r="166" spans="1:3" s="100" customFormat="1">
      <c r="A166" s="99"/>
      <c r="B166" s="99"/>
      <c r="C166" s="99"/>
    </row>
    <row r="167" spans="1:3" s="100" customFormat="1">
      <c r="A167" s="99"/>
      <c r="B167" s="99"/>
      <c r="C167" s="99"/>
    </row>
    <row r="168" spans="1:3" s="100" customFormat="1">
      <c r="A168" s="99"/>
      <c r="B168" s="99"/>
      <c r="C168" s="99"/>
    </row>
    <row r="169" spans="1:3" s="100" customFormat="1">
      <c r="A169" s="99"/>
      <c r="B169" s="99"/>
      <c r="C169" s="99"/>
    </row>
    <row r="170" spans="1:3" s="100" customFormat="1">
      <c r="A170" s="99"/>
      <c r="B170" s="99"/>
      <c r="C170" s="99"/>
    </row>
    <row r="171" spans="1:3" s="100" customFormat="1">
      <c r="A171" s="99"/>
      <c r="B171" s="99"/>
      <c r="C171" s="99"/>
    </row>
    <row r="172" spans="1:3" s="100" customFormat="1">
      <c r="A172" s="99"/>
      <c r="B172" s="99"/>
      <c r="C172" s="99"/>
    </row>
    <row r="173" spans="1:3" s="100" customFormat="1">
      <c r="A173" s="99"/>
      <c r="B173" s="99"/>
      <c r="C173" s="99"/>
    </row>
    <row r="174" spans="1:3" s="100" customFormat="1">
      <c r="A174" s="99"/>
      <c r="B174" s="99"/>
      <c r="C174" s="99"/>
    </row>
    <row r="175" spans="1:3" s="100" customFormat="1">
      <c r="A175" s="99"/>
      <c r="B175" s="99"/>
      <c r="C175" s="99"/>
    </row>
    <row r="176" spans="1:3" s="100" customFormat="1">
      <c r="A176" s="99"/>
      <c r="B176" s="99"/>
      <c r="C176" s="99"/>
    </row>
    <row r="177" spans="1:3" s="100" customFormat="1">
      <c r="A177" s="99"/>
      <c r="B177" s="99"/>
      <c r="C177" s="99"/>
    </row>
    <row r="178" spans="1:3" s="100" customFormat="1">
      <c r="A178" s="99"/>
      <c r="B178" s="99"/>
      <c r="C178" s="99"/>
    </row>
    <row r="179" spans="1:3" s="100" customFormat="1">
      <c r="A179" s="99"/>
      <c r="B179" s="99"/>
      <c r="C179" s="99"/>
    </row>
    <row r="180" spans="1:3" s="100" customFormat="1">
      <c r="A180" s="99"/>
      <c r="B180" s="99"/>
      <c r="C180" s="99"/>
    </row>
    <row r="181" spans="1:3" s="100" customFormat="1">
      <c r="A181" s="99"/>
      <c r="B181" s="99"/>
      <c r="C181" s="99"/>
    </row>
    <row r="182" spans="1:3" s="100" customFormat="1">
      <c r="A182" s="99"/>
      <c r="B182" s="99"/>
      <c r="C182" s="99"/>
    </row>
    <row r="183" spans="1:3" s="100" customFormat="1">
      <c r="A183" s="99"/>
      <c r="B183" s="99"/>
      <c r="C183" s="99"/>
    </row>
    <row r="184" spans="1:3" s="100" customFormat="1">
      <c r="A184" s="99"/>
      <c r="B184" s="99"/>
      <c r="C184" s="99"/>
    </row>
    <row r="185" spans="1:3" s="100" customFormat="1">
      <c r="A185" s="99"/>
      <c r="B185" s="99"/>
      <c r="C185" s="99"/>
    </row>
    <row r="186" spans="1:3" s="100" customFormat="1">
      <c r="A186" s="99"/>
      <c r="B186" s="99"/>
      <c r="C186" s="99"/>
    </row>
    <row r="187" spans="1:3" s="100" customFormat="1">
      <c r="A187" s="99"/>
      <c r="B187" s="99"/>
      <c r="C187" s="99"/>
    </row>
    <row r="188" spans="1:3" s="100" customFormat="1">
      <c r="A188" s="99"/>
      <c r="B188" s="99"/>
      <c r="C188" s="99"/>
    </row>
    <row r="189" spans="1:3" s="100" customFormat="1">
      <c r="A189" s="99"/>
      <c r="B189" s="99"/>
      <c r="C189" s="99"/>
    </row>
    <row r="190" spans="1:3" s="100" customFormat="1">
      <c r="A190" s="99"/>
      <c r="B190" s="99"/>
      <c r="C190" s="99"/>
    </row>
    <row r="191" spans="1:3" s="100" customFormat="1">
      <c r="A191" s="99"/>
      <c r="B191" s="99"/>
      <c r="C191" s="99"/>
    </row>
    <row r="192" spans="1:3" s="100" customFormat="1">
      <c r="A192" s="99"/>
      <c r="B192" s="99"/>
      <c r="C192" s="99"/>
    </row>
    <row r="193" spans="1:3" s="100" customFormat="1">
      <c r="A193" s="99"/>
      <c r="B193" s="99"/>
      <c r="C193" s="99"/>
    </row>
    <row r="194" spans="1:3" s="100" customFormat="1">
      <c r="A194" s="99"/>
      <c r="B194" s="99"/>
      <c r="C194" s="99"/>
    </row>
    <row r="195" spans="1:3" s="100" customFormat="1">
      <c r="A195" s="99"/>
      <c r="B195" s="99"/>
      <c r="C195" s="99"/>
    </row>
    <row r="196" spans="1:3" s="100" customFormat="1">
      <c r="A196" s="99"/>
      <c r="B196" s="99"/>
      <c r="C196" s="99"/>
    </row>
    <row r="197" spans="1:3" s="100" customFormat="1">
      <c r="A197" s="99"/>
      <c r="B197" s="99"/>
      <c r="C197" s="99"/>
    </row>
    <row r="198" spans="1:3" s="100" customFormat="1">
      <c r="A198" s="99"/>
      <c r="B198" s="99"/>
      <c r="C198" s="99"/>
    </row>
    <row r="199" spans="1:3" s="100" customFormat="1">
      <c r="A199" s="99"/>
      <c r="B199" s="99"/>
      <c r="C199" s="99"/>
    </row>
    <row r="200" spans="1:3" s="100" customFormat="1">
      <c r="A200" s="99"/>
      <c r="B200" s="99"/>
      <c r="C200" s="99"/>
    </row>
    <row r="201" spans="1:3" s="100" customFormat="1">
      <c r="A201" s="99"/>
      <c r="B201" s="99"/>
      <c r="C201" s="99"/>
    </row>
    <row r="202" spans="1:3" s="100" customFormat="1">
      <c r="A202" s="99"/>
      <c r="B202" s="99"/>
      <c r="C202" s="99"/>
    </row>
    <row r="203" spans="1:3" s="100" customFormat="1">
      <c r="A203" s="99"/>
      <c r="B203" s="99"/>
      <c r="C203" s="99"/>
    </row>
    <row r="204" spans="1:3" s="100" customFormat="1">
      <c r="A204" s="99"/>
      <c r="B204" s="99"/>
      <c r="C204" s="99"/>
    </row>
    <row r="205" spans="1:3" s="100" customFormat="1">
      <c r="A205" s="99"/>
      <c r="B205" s="99"/>
      <c r="C205" s="99"/>
    </row>
    <row r="206" spans="1:3" s="100" customFormat="1">
      <c r="A206" s="99"/>
      <c r="B206" s="99"/>
      <c r="C206" s="99"/>
    </row>
    <row r="207" spans="1:3" s="100" customFormat="1">
      <c r="A207" s="99"/>
      <c r="B207" s="99"/>
      <c r="C207" s="99"/>
    </row>
    <row r="208" spans="1:3" s="100" customFormat="1">
      <c r="A208" s="99"/>
      <c r="B208" s="99"/>
      <c r="C208" s="99"/>
    </row>
    <row r="209" spans="1:3" s="100" customFormat="1">
      <c r="A209" s="99"/>
      <c r="B209" s="99"/>
      <c r="C209" s="99"/>
    </row>
    <row r="210" spans="1:3" s="100" customFormat="1">
      <c r="A210" s="99"/>
      <c r="B210" s="99"/>
      <c r="C210" s="99"/>
    </row>
    <row r="211" spans="1:3" s="100" customFormat="1">
      <c r="A211" s="99"/>
      <c r="B211" s="99"/>
      <c r="C211" s="99"/>
    </row>
    <row r="212" spans="1:3" s="100" customFormat="1">
      <c r="A212" s="99"/>
      <c r="B212" s="99"/>
      <c r="C212" s="99"/>
    </row>
    <row r="213" spans="1:3" s="100" customFormat="1">
      <c r="A213" s="99"/>
      <c r="B213" s="99"/>
      <c r="C213" s="99"/>
    </row>
    <row r="214" spans="1:3" s="100" customFormat="1">
      <c r="A214" s="99"/>
      <c r="B214" s="99"/>
      <c r="C214" s="99"/>
    </row>
    <row r="215" spans="1:3" s="100" customFormat="1">
      <c r="A215" s="99"/>
      <c r="B215" s="99"/>
      <c r="C215" s="99"/>
    </row>
    <row r="216" spans="1:3" s="100" customFormat="1">
      <c r="A216" s="99"/>
      <c r="B216" s="99"/>
      <c r="C216" s="99"/>
    </row>
    <row r="217" spans="1:3" s="100" customFormat="1">
      <c r="A217" s="99"/>
      <c r="B217" s="99"/>
      <c r="C217" s="99"/>
    </row>
    <row r="218" spans="1:3" s="100" customFormat="1">
      <c r="A218" s="99"/>
      <c r="B218" s="99"/>
      <c r="C218" s="99"/>
    </row>
    <row r="219" spans="1:3" s="100" customFormat="1">
      <c r="A219" s="99"/>
      <c r="B219" s="99"/>
      <c r="C219" s="99"/>
    </row>
    <row r="220" spans="1:3" s="100" customFormat="1">
      <c r="A220" s="99"/>
      <c r="B220" s="99"/>
      <c r="C220" s="99"/>
    </row>
    <row r="221" spans="1:3" s="100" customFormat="1">
      <c r="A221" s="99"/>
      <c r="B221" s="99"/>
      <c r="C221" s="99"/>
    </row>
    <row r="222" spans="1:3" s="100" customFormat="1">
      <c r="A222" s="99"/>
      <c r="B222" s="99"/>
      <c r="C222" s="99"/>
    </row>
    <row r="223" spans="1:3" s="100" customFormat="1">
      <c r="A223" s="99"/>
      <c r="B223" s="99"/>
      <c r="C223" s="99"/>
    </row>
    <row r="224" spans="1:3" s="100" customFormat="1">
      <c r="A224" s="99"/>
      <c r="B224" s="99"/>
      <c r="C224" s="99"/>
    </row>
    <row r="225" spans="1:3" s="100" customFormat="1">
      <c r="A225" s="99"/>
      <c r="B225" s="99"/>
      <c r="C225" s="99"/>
    </row>
  </sheetData>
  <hyperlinks>
    <hyperlink ref="B6" location="'KM1'!A1" display="Template EU KM1 - Key metrics template" xr:uid="{00000000-0004-0000-0000-000001000000}"/>
    <hyperlink ref="B7" location="'INS1'!A1" display="Template EU INS1 - Insurance participations" xr:uid="{00000000-0004-0000-0000-000002000000}"/>
    <hyperlink ref="B8" location="OVC!A1" display="Table EU OVC - ICAAP information" xr:uid="{00000000-0004-0000-0000-000004000000}"/>
    <hyperlink ref="B11" location="OVA!A1" display="Table EU OVA - Institution risk management approach" xr:uid="{C9BC26CD-B349-475F-964D-EB404EDD32F1}"/>
    <hyperlink ref="B12" location="OVB!A1" display="Table EU OVB - Disclosure on governance arrangements" xr:uid="{36D06D19-30D6-4E28-A0A8-A775464D9523}"/>
    <hyperlink ref="B15" location="'LI1 '!A1" display="Template EU LI1 - Differences between the accounting scope and the scope of prudential consolidation and mapping of financial statement categories with regulatory risk categories" xr:uid="{6DF9B585-0C84-43B7-98B8-9EE4885D6A00}"/>
    <hyperlink ref="B16" location="'LI2'!A1" display="Template EU LI2 - Main sources of differences between regulatory exposure amounts and carrying values in financial statements " xr:uid="{3AE6E31D-5FF9-43BF-8B55-36CE556AF7DC}"/>
    <hyperlink ref="B17" location="'LI3'!A1" display="Template EU LI3 - Outline of the differences in the scopes of consolidation (entity by entity) " xr:uid="{396BDC1C-860D-4860-960F-8AABDD784B2D}"/>
    <hyperlink ref="B18" location="LIA!A1" display="Table EU LIA - Explanations of differences between accounting and regulatory exposure amounts" xr:uid="{025D2A03-C8A5-42EA-925E-4379FE3C75C9}"/>
    <hyperlink ref="B19" location="LIB!A1" display="Table EU LIB - Other qualitative information on the scope of application" xr:uid="{460D2194-3CD5-4479-8A02-C0BEFED12830}"/>
    <hyperlink ref="B22" location="'CC1'!A1" display="Template EU CC1 - Composition of regulatory own funds" xr:uid="{60734DD2-0919-4B07-B5CA-8F8CA021B723}"/>
    <hyperlink ref="B24" location="'CCA  '!A1" display="Template EU CCA: Main features of regulatory own funds instruments and eligible liabilities instruments" xr:uid="{E82CFC5A-7E72-4B87-BC1D-F53A5DE1E993}"/>
    <hyperlink ref="B23" location="'CC2 '!A1" display="Template EU CC2 - reconciliation of regulatory own funds to balance sheet in the audited financial statements" xr:uid="{ADDC9621-526B-4023-B95D-1D5CF02298F1}"/>
    <hyperlink ref="B27" location="CCyB1!A1" display="Template EU CCyB1 - Geographical distribution of credit exposures relevant for the calculation of the countercyclical buffer" xr:uid="{843B45C0-0A30-490C-A106-E40B71C1E5D4}"/>
    <hyperlink ref="B28" location="CCyB2!A1" display="Template EU CCyB2 - Amount of institution-specific countercyclical capital buffer" xr:uid="{68DCBA02-3BC5-4958-88F8-7B304C9FA37F}"/>
    <hyperlink ref="B31" location="'LR1'!A1" display="Template EU LR1 - LRSum: Summary reconciliation of accounting assets and leverage ratio exposures" xr:uid="{1FE5E40F-BD66-4C7E-B893-62E9FC2C6B0F}"/>
    <hyperlink ref="B32" location="'LR2'!A1" display="Template EU LR2 - LRCom: Leverage ratio common disclosure" xr:uid="{A9DE4339-EAD9-454B-98FC-B89FE560494B}"/>
    <hyperlink ref="B33" location="'LR3'!A1" display="Template EU LR3 - LRSpl: Split-up of on balance sheet exposures (excluding derivatives, SFTs and exempted exposures)" xr:uid="{39978F12-6FBC-4C33-9AF7-25B2DF1EC8EA}"/>
    <hyperlink ref="B34" location="LRA!A1" display="Table EU LRA: Disclosure of LR qualitative information" xr:uid="{C746E45E-7CE7-4139-8B48-3BD27F4CB3AF}"/>
    <hyperlink ref="B37" location="LIQA!A1" display="Table EU LIQA - Liquidity risk management " xr:uid="{33EAB626-5B9A-44A3-A88F-A6CC279A78F2}"/>
    <hyperlink ref="B38" location="'LIQ1'!A1" display="Template EU LIQ1 - Quantitative information of LCR" xr:uid="{6222F1BF-2C0A-4E75-823C-C530E338E8D5}"/>
    <hyperlink ref="B39" location="LIQB!A1" display="Table EU LIQB  on qualitative information on LCR, which complements template EU LIQ1." xr:uid="{8EC97377-2DDA-4B74-9726-74A45808246F}"/>
    <hyperlink ref="B40" location="'LIQ2'!A1" display="Template EU LIQ2: Net Stable Funding Ratio " xr:uid="{3AB6C0AC-5D30-4AA7-8548-8A7B70564780}"/>
    <hyperlink ref="B43" location="CRA!A1" display="Table EU CRA: General qualitative information about credit risk" xr:uid="{922AEC4C-EE83-43D3-A914-02F44DF8C6A5}"/>
    <hyperlink ref="B44" location="CRB!A1" display="Table EU CRB: Additional disclosure related to the credit quality of assets" xr:uid="{B3D914B5-96A0-4C67-A0F5-E05F9E00FF59}"/>
    <hyperlink ref="B45" location="'CR1'!A1" display="Template EU CR1: Performing and non-performing exposures and related provisions" xr:uid="{B4A87641-596F-4A81-B3A3-E445C2A49ABD}"/>
    <hyperlink ref="B46" location="'CR1-A'!A1" display="Template EU CR1-A: Maturity of exposures" xr:uid="{B967EFAC-6777-4CA6-98F7-AC34D752BA8D}"/>
    <hyperlink ref="B47" location="'CR2'!A1" display="Template EU CR2: Changes in the stock of non-performing loans and advances" xr:uid="{BC62CFEB-706F-42F9-B35B-E9431BFFD88D}"/>
    <hyperlink ref="B48" location="'CQ1'!A1" display="Template EU CQ1: Credit quality of forborne exposures" xr:uid="{2F261391-A8C4-475F-89EE-B51BAA14ECD1}"/>
    <hyperlink ref="B49" location="'CQ3'!A1" display="Template EU CQ3: Credit quality of performing and non-performing exposures by past due days" xr:uid="{56DFF503-A0B0-465A-BD07-CA4CD5DD9D71}"/>
    <hyperlink ref="B50" location="'CQ5'!A1" display="Template EU CQ5: Credit quality of loans and advances by industry" xr:uid="{42C7DE52-1AD8-4590-B7FA-59531B0A9015}"/>
    <hyperlink ref="B51" location="'CQ7'!A1" display="Template EU CQ7: Collateral obtained by taking possession and execution processes " xr:uid="{6DAEEAF4-251D-4687-BFE2-09210BE66E5F}"/>
    <hyperlink ref="B54" location="CRC!A1" display="Table EU CRC – Qualitative disclosure requirements related to CRM techniques" xr:uid="{A8C2B90C-390D-4C16-8440-65523487D332}"/>
    <hyperlink ref="B55" location="'CR3'!A1" display="Template EU CR3 –  CRM techniques overview:  Disclosure of the use of credit risk mitigation techniques" xr:uid="{8872D12C-9C6D-4E54-85DA-1E50D005B625}"/>
    <hyperlink ref="B58" location="CRD!A1" display="Table EU CRD – Qualitative disclosure requirements related to standardised model" xr:uid="{1EB24BEF-9E2A-49A1-A00C-0480DB5349BD}"/>
    <hyperlink ref="B59" location="'CR4'!A1" display="Template EU CR4 – standardised approach – Credit risk exposure and CRM effects" xr:uid="{8E09DCC3-BBDB-45D5-BD80-088FED742F56}"/>
    <hyperlink ref="B60" location="'CR5'!A1" display="Template EU CR5 – standardised approach" xr:uid="{A0B7D58A-CB24-4E4A-BE2F-D9D8F5870CC5}"/>
    <hyperlink ref="B63" location="CCRA!A1" display="Table EU CCRA – Qualitative disclosure related to CCR" xr:uid="{865131AB-9808-47C6-B113-14E97064A5EA}"/>
    <hyperlink ref="B64" location="'CCR1'!A1" display="Template EU CCR1 – Analysis of CCR exposure by approach" xr:uid="{819AAD58-B5EA-4666-BD1E-903CAE7870D4}"/>
    <hyperlink ref="B65" location="'CCR3'!A1" display="Template EU CCR3 – Standardised approach – CCR exposures by regulatory exposure class and risk weights" xr:uid="{A27C38A3-2A5C-4CA8-8CD0-5BC00EF13863}"/>
    <hyperlink ref="B66" location="'CCR5'!A1" display="Template EU CCR5 – Composition of collateral for CCR exposures" xr:uid="{152090F0-8805-465F-8B1F-5637850C8306}"/>
    <hyperlink ref="B67" location="'CCR6'!A1" display="Template EU CCR6 – Credit derivatives exposures" xr:uid="{FE38C7EC-AD08-4505-8FA3-620AB672F924}"/>
    <hyperlink ref="B70" location="MRA!A1" display="Table EU MRA: Qualitative disclosure requirements related to market risk" xr:uid="{B23AC70C-14D5-4374-A5F2-69D9C0D54188}"/>
    <hyperlink ref="B71" location="'MR1'!A1" display="Template EU MR1 Market risk under the alternative standardised approach (ASA)" xr:uid="{C0E9FE7E-78D4-48AC-9DF2-DFCF50AA4AE9}"/>
    <hyperlink ref="B74" location="CVAA!A1" display="Table EU CVAA - Qualitative disclosure requirments to credit valuation adjustment risk" xr:uid="{EC89664F-A14E-4B2D-8712-86CCE44F6A9E}"/>
    <hyperlink ref="B75" location="'CVA1'!A1" display="Template EU CVA1- Credit valuation adjustment under the Reduced Basic Approach" xr:uid="{6FE4B356-F046-47E5-A3F0-30C65C7DAC99}"/>
    <hyperlink ref="B78" location="ORA!A1" display="Table EU ORA - Qualitative information on operational risk" xr:uid="{91F84306-84BC-41D3-BD34-E6EA4F7E54F8}"/>
    <hyperlink ref="B79" location="'OR1'!A1" display="Template EU OR1 - Operational risk losses" xr:uid="{BE87B365-4165-401E-8D1E-A2D28E80C29F}"/>
    <hyperlink ref="B80" location="'OR2'!A1" display="Template EU OR2 - Business Indicator, components and subcomponents" xr:uid="{C7E8CDDA-16E6-4681-992A-E3459E80F7DF}"/>
    <hyperlink ref="B81" location="'OR3'!A1" display="Template EU OR3 - Operational risk own funds requirements and risk exposure amounts" xr:uid="{218BA4DE-20CE-440E-910D-E7C98DA0FD05}"/>
    <hyperlink ref="B84" location="IRRBBA!A1" display="Table EU IRRBBA- Qualitative information on interest rate risks of non-trading book activities" xr:uid="{1ED7EEE2-1B1B-44DE-B3AD-26203718B2B4}"/>
    <hyperlink ref="B85" location="IRRBB1!A1" display="Template EU IRRBB1 -Interest rate risks of non-trading book activities" xr:uid="{E40E15B0-0F92-4069-AC5A-37764ABCED5C}"/>
    <hyperlink ref="B88" location="REMA!A1" display="Table EU  REMA - Remuneration policy" xr:uid="{E77D22C2-82AA-4FA1-A617-90EDD47E828D}"/>
    <hyperlink ref="B89" location="'REM1'!A1" display="Template EU REM1 - Remuneration awarded for the financial year " xr:uid="{575A061B-3390-4A59-AE19-F29069FAAAA8}"/>
    <hyperlink ref="B90" location="'REM2'!A1" display="Template EU REM2 - Special payments  to staff whose professional activities have a material impact on institutions’ risk profile (identified staff)" xr:uid="{A8ADCC12-1D3D-42DB-A2F1-43693D5039E7}"/>
    <hyperlink ref="B91" location="'REM5'!A1" display="Template EU REM5 - Information on remuneration of staff whose professional activities have a material impact on institutions’ risk profile (identified staff)" xr:uid="{CF6EE06E-08B7-47ED-A4BB-A7C69C76497F}"/>
    <hyperlink ref="B94" location="'AE1'!A1" display="Template EU AE1 - Encumbered and unencumbered assets" xr:uid="{A005DDCA-8BAE-4985-99F3-EB19DDF90417}"/>
    <hyperlink ref="B95" location="'AE2'!A1" display="Template EU AE2 - Collateral received and own debt securities issued" xr:uid="{0F1FDF96-9A6E-4E5D-B75C-9803716EE227}"/>
    <hyperlink ref="B96" location="'AE3'!A1" display="Template EU AE3 - Sources of encumbrance" xr:uid="{7913B4DD-BAC6-4A5F-BDD8-4DED79A66589}"/>
    <hyperlink ref="B97" location="'AE4'!A1" display="Table EU AE4 - Accompanying narrative information" xr:uid="{94CDE55E-95A1-48B8-BF8F-90D05D385E7D}"/>
    <hyperlink ref="B100" location="ESGA!A1" display="Table 1 ESGA - Qualitative information on Environmental risk" xr:uid="{882A72AC-307D-495C-80B1-EDF401268637}"/>
    <hyperlink ref="B101" location="ESGB!A1" display="Table 2 ESGB - Qualitative information on Social risk" xr:uid="{5DD73A3E-8762-47D4-8A7F-31BA5FABB9D1}"/>
    <hyperlink ref="B102" location="ESGC!A1" display="Table 3 ESGC- Qualitative information on Governance risk" xr:uid="{F3FA99E0-6DA9-4923-8979-AD1D1FA02A42}"/>
    <hyperlink ref="B103" location="'ESG1'!A1" display="Template 1 ESG1: Banking book- Indicators of potential climate Change transition risk: Credit quality of exposures by sector, emissions and residual maturity" xr:uid="{2D444894-EDDC-4B62-AEB3-D5E2089C9672}"/>
    <hyperlink ref="B104" location="'ESG2'!A1" display="Template 2 ESG2: Banking book - Indicators of potential climate change transition risk: Loans collateralised by immovable property - Energy efficiency of the collateral" xr:uid="{654C151A-E5B8-43DD-9DC3-CAF8A4D0692C}"/>
    <hyperlink ref="B105" location="'ESG3'!A1" display="Template 3 ESG3: Banking book - Indicators of potential climate change transition risk: Alignment metrics" xr:uid="{D99C14BD-32FF-43FD-89C7-34DA9805CE02}"/>
    <hyperlink ref="B106" location="'ESG4'!A1" display="Template 4 ESG4: Banking book - Indicators of potential climate change transition risk: Exposures to top 20 carbon-intensive firms" xr:uid="{4ED6AA9F-DAAE-42CF-84A2-873B7953A6FF}"/>
    <hyperlink ref="B107" location="'ESG5'!A1" display="Template 5 ESG5: Banking book - Indicators of potential climate change physical risk: Exposures subject to physical risk" xr:uid="{94A1DAEF-F05D-4E3B-9C46-36B86B14C2EE}"/>
    <hyperlink ref="B108" location="'ESG6'!A1" display="Template 6 ESG6 - Summary of key performance indicators (KPIs) on the Taxonomy-aligned exposures" xr:uid="{A79A634F-7ADF-425C-A7B9-C2DB3AF9ADBE}"/>
    <hyperlink ref="B109" location="'ESG7'!A1" display="Template 7 ESG7 - Mitigating actions: Assets for the calculation of GAR" xr:uid="{18C7582F-EF3D-4DE5-85AF-7129406B882A}"/>
    <hyperlink ref="B110" location="'ESG8'!A1" display="Template 8 ESG8 - GAR (%)" xr:uid="{3FD57031-D666-4AF3-A22C-435C602C3412}"/>
    <hyperlink ref="B111" location="'ESG9'!A1" display="Template 9 ESG9 - Mitigating actions: BTAR" xr:uid="{BC30FA2D-802B-40CF-B5FD-EB120533C452}"/>
    <hyperlink ref="B112" location="'ESG10'!A1" display="Template 10 ESG10 - Other climate change mitigating actions that are not covered in Regulation (EU) 2020/852" xr:uid="{795B6CF1-CB6B-4B42-8159-8ADCA9A411CA}"/>
    <hyperlink ref="B115" location="'KM2'!A1" display="EU KM2 - Key metrics - MREL and, where applicable, G-SII requirement for own funds and eligible liabilities  " xr:uid="{A0960799-4C42-4626-92FB-3038B2D78ED4}"/>
    <hyperlink ref="B116" location="'TLAC 1'!A1" display="EU TLAC1 - Composition - MREL and, where applicable, G-SII requirement for own funds and eligible liabilities " xr:uid="{218E6F9E-DF5F-4A9C-A0C1-81F0D7169080}"/>
    <hyperlink ref="B117" location="TLAC3!A1" display="EU TLAC3 - creditor ranking - resolution entity" xr:uid="{DFCE98D9-AB70-410F-940D-1E0C5EDAB752}"/>
    <hyperlink ref="B5" location="'OV1'!A1" display="Template EU OV1 – Overview of total risk exposure amounts" xr:uid="{00000000-0004-0000-0000-000000000000}"/>
  </hyperlinks>
  <pageMargins left="0.70866141732283472" right="0.70866141732283472" top="0.74803149606299213" bottom="0.74803149606299213" header="0.31496062992125984" footer="0.31496062992125984"/>
  <pageSetup paperSize="9" scale="29" orientation="portrait" r:id="rId1"/>
  <headerFooter>
    <oddHeader>&amp;CEN
Annex I</oddHeader>
    <oddFooter>&amp;C1</oddFooter>
  </headerFooter>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tabColor theme="4"/>
    <pageSetUpPr fitToPage="1"/>
  </sheetPr>
  <dimension ref="A1:M73"/>
  <sheetViews>
    <sheetView showGridLines="0" zoomScaleNormal="100" zoomScaleSheetLayoutView="80" workbookViewId="0">
      <selection activeCell="K49" sqref="K49"/>
    </sheetView>
  </sheetViews>
  <sheetFormatPr defaultColWidth="9.1796875" defaultRowHeight="43.5" customHeight="1"/>
  <cols>
    <col min="1" max="1" width="2.453125" style="82" customWidth="1"/>
    <col min="2" max="2" width="8.1796875" style="4" customWidth="1"/>
    <col min="3" max="3" width="71.81640625" style="82" customWidth="1"/>
    <col min="4" max="4" width="14" style="82" customWidth="1"/>
    <col min="5" max="5" width="13.81640625" style="82" customWidth="1"/>
    <col min="6" max="16384" width="9.1796875" style="82"/>
  </cols>
  <sheetData>
    <row r="1" spans="1:7" ht="9" customHeight="1"/>
    <row r="2" spans="1:7" ht="14.5">
      <c r="A2" s="201"/>
      <c r="B2" s="161" t="s">
        <v>17</v>
      </c>
      <c r="C2" s="162"/>
      <c r="D2" s="162"/>
      <c r="E2" s="162"/>
      <c r="F2" s="162"/>
      <c r="G2" s="164" t="s">
        <v>1686</v>
      </c>
    </row>
    <row r="3" spans="1:7" ht="10"/>
    <row r="4" spans="1:7" ht="43.5" customHeight="1">
      <c r="B4" s="202"/>
      <c r="C4" s="203"/>
      <c r="D4" s="910" t="s">
        <v>509</v>
      </c>
      <c r="E4" s="910"/>
    </row>
    <row r="5" spans="1:7" ht="10.5">
      <c r="B5" s="917" t="s">
        <v>1871</v>
      </c>
      <c r="C5" s="918"/>
      <c r="D5" s="825">
        <v>46022</v>
      </c>
      <c r="E5" s="825">
        <v>45838</v>
      </c>
    </row>
    <row r="6" spans="1:7" ht="10.5">
      <c r="B6" s="914" t="s">
        <v>510</v>
      </c>
      <c r="C6" s="915"/>
      <c r="D6" s="915"/>
      <c r="E6" s="916"/>
    </row>
    <row r="7" spans="1:7" ht="10">
      <c r="B7" s="490">
        <v>1</v>
      </c>
      <c r="C7" s="491" t="s">
        <v>511</v>
      </c>
      <c r="D7" s="492">
        <v>2279095.721628</v>
      </c>
      <c r="E7" s="492">
        <v>2258874.4045456713</v>
      </c>
    </row>
    <row r="8" spans="1:7" ht="20">
      <c r="B8" s="493">
        <v>2</v>
      </c>
      <c r="C8" s="491" t="s">
        <v>512</v>
      </c>
      <c r="D8" s="492">
        <v>0</v>
      </c>
      <c r="E8" s="492">
        <v>0</v>
      </c>
    </row>
    <row r="9" spans="1:7" ht="10">
      <c r="B9" s="493">
        <v>3</v>
      </c>
      <c r="C9" s="491" t="s">
        <v>513</v>
      </c>
      <c r="D9" s="492">
        <v>0</v>
      </c>
      <c r="E9" s="492">
        <v>0</v>
      </c>
    </row>
    <row r="10" spans="1:7" ht="10">
      <c r="B10" s="493">
        <v>4</v>
      </c>
      <c r="C10" s="491" t="s">
        <v>514</v>
      </c>
      <c r="D10" s="492">
        <v>0</v>
      </c>
      <c r="E10" s="492">
        <v>0</v>
      </c>
    </row>
    <row r="11" spans="1:7" ht="10">
      <c r="B11" s="493">
        <v>5</v>
      </c>
      <c r="C11" s="494" t="s">
        <v>515</v>
      </c>
      <c r="D11" s="492">
        <v>0</v>
      </c>
      <c r="E11" s="492">
        <v>0</v>
      </c>
    </row>
    <row r="12" spans="1:7" ht="10">
      <c r="B12" s="490">
        <v>6</v>
      </c>
      <c r="C12" s="491" t="s">
        <v>516</v>
      </c>
      <c r="D12" s="492">
        <v>-31966.090255999999</v>
      </c>
      <c r="E12" s="492">
        <v>-20952.308560000001</v>
      </c>
    </row>
    <row r="13" spans="1:7" ht="10">
      <c r="B13" s="495">
        <v>7</v>
      </c>
      <c r="C13" s="496" t="s">
        <v>517</v>
      </c>
      <c r="D13" s="496">
        <v>2247129.6313720001</v>
      </c>
      <c r="E13" s="497">
        <v>2237922.0959856715</v>
      </c>
    </row>
    <row r="14" spans="1:7" ht="10.5">
      <c r="B14" s="911" t="s">
        <v>518</v>
      </c>
      <c r="C14" s="912"/>
      <c r="D14" s="912"/>
      <c r="E14" s="913"/>
    </row>
    <row r="15" spans="1:7" ht="10">
      <c r="B15" s="498">
        <v>8</v>
      </c>
      <c r="C15" s="499" t="s">
        <v>519</v>
      </c>
      <c r="D15" s="492">
        <v>1867.5141080000001</v>
      </c>
      <c r="E15" s="492">
        <v>1294.47137</v>
      </c>
    </row>
    <row r="16" spans="1:7" ht="10">
      <c r="B16" s="498" t="s">
        <v>520</v>
      </c>
      <c r="C16" s="500" t="s">
        <v>521</v>
      </c>
      <c r="D16" s="492">
        <v>0</v>
      </c>
      <c r="E16" s="492">
        <v>0</v>
      </c>
    </row>
    <row r="17" spans="2:5" ht="10">
      <c r="B17" s="498">
        <v>9</v>
      </c>
      <c r="C17" s="491" t="s">
        <v>522</v>
      </c>
      <c r="D17" s="492">
        <v>4177.435176</v>
      </c>
      <c r="E17" s="492">
        <v>3102.1927890000002</v>
      </c>
    </row>
    <row r="18" spans="2:5" ht="10">
      <c r="B18" s="498" t="s">
        <v>429</v>
      </c>
      <c r="C18" s="501" t="s">
        <v>523</v>
      </c>
      <c r="D18" s="492">
        <v>0</v>
      </c>
      <c r="E18" s="492">
        <v>0</v>
      </c>
    </row>
    <row r="19" spans="2:5" ht="10">
      <c r="B19" s="498" t="s">
        <v>431</v>
      </c>
      <c r="C19" s="501" t="s">
        <v>524</v>
      </c>
      <c r="D19" s="492">
        <v>0</v>
      </c>
      <c r="E19" s="492">
        <v>0</v>
      </c>
    </row>
    <row r="20" spans="2:5" ht="10">
      <c r="B20" s="493">
        <v>10</v>
      </c>
      <c r="C20" s="502" t="s">
        <v>525</v>
      </c>
      <c r="D20" s="492">
        <v>0</v>
      </c>
      <c r="E20" s="492">
        <v>0</v>
      </c>
    </row>
    <row r="21" spans="2:5" ht="10">
      <c r="B21" s="493" t="s">
        <v>526</v>
      </c>
      <c r="C21" s="502" t="s">
        <v>527</v>
      </c>
      <c r="D21" s="492">
        <v>0</v>
      </c>
      <c r="E21" s="492">
        <v>0</v>
      </c>
    </row>
    <row r="22" spans="2:5" ht="10">
      <c r="B22" s="493" t="s">
        <v>528</v>
      </c>
      <c r="C22" s="502" t="s">
        <v>529</v>
      </c>
      <c r="D22" s="492">
        <v>0</v>
      </c>
      <c r="E22" s="492">
        <v>0</v>
      </c>
    </row>
    <row r="23" spans="2:5" ht="10">
      <c r="B23" s="498">
        <v>11</v>
      </c>
      <c r="C23" s="491" t="s">
        <v>530</v>
      </c>
      <c r="D23" s="492">
        <v>0</v>
      </c>
      <c r="E23" s="492">
        <v>0</v>
      </c>
    </row>
    <row r="24" spans="2:5" ht="10">
      <c r="B24" s="498">
        <v>12</v>
      </c>
      <c r="C24" s="491" t="s">
        <v>531</v>
      </c>
      <c r="D24" s="492">
        <v>0</v>
      </c>
      <c r="E24" s="492">
        <v>0</v>
      </c>
    </row>
    <row r="25" spans="2:5" ht="10.5">
      <c r="B25" s="495">
        <v>13</v>
      </c>
      <c r="C25" s="503" t="s">
        <v>532</v>
      </c>
      <c r="D25" s="496">
        <v>6044.9492840000003</v>
      </c>
      <c r="E25" s="497">
        <v>4396.6641589999999</v>
      </c>
    </row>
    <row r="26" spans="2:5" ht="10.5">
      <c r="B26" s="911" t="s">
        <v>533</v>
      </c>
      <c r="C26" s="912"/>
      <c r="D26" s="912"/>
      <c r="E26" s="913"/>
    </row>
    <row r="27" spans="2:5" ht="10">
      <c r="B27" s="490">
        <v>14</v>
      </c>
      <c r="C27" s="491" t="s">
        <v>534</v>
      </c>
      <c r="D27" s="492">
        <v>18259.825981999998</v>
      </c>
      <c r="E27" s="492">
        <v>19314.470053000001</v>
      </c>
    </row>
    <row r="28" spans="2:5" ht="10">
      <c r="B28" s="490">
        <v>15</v>
      </c>
      <c r="C28" s="491" t="s">
        <v>535</v>
      </c>
      <c r="D28" s="492">
        <v>0</v>
      </c>
      <c r="E28" s="492">
        <v>0</v>
      </c>
    </row>
    <row r="29" spans="2:5" ht="10">
      <c r="B29" s="490">
        <v>16</v>
      </c>
      <c r="C29" s="491" t="s">
        <v>536</v>
      </c>
      <c r="D29" s="492">
        <v>260.17796499999997</v>
      </c>
      <c r="E29" s="492">
        <v>188.43218899999999</v>
      </c>
    </row>
    <row r="30" spans="2:5" ht="10">
      <c r="B30" s="498" t="s">
        <v>537</v>
      </c>
      <c r="C30" s="491" t="s">
        <v>538</v>
      </c>
      <c r="D30" s="492">
        <v>0</v>
      </c>
      <c r="E30" s="492">
        <v>0</v>
      </c>
    </row>
    <row r="31" spans="2:5" ht="10">
      <c r="B31" s="498">
        <v>17</v>
      </c>
      <c r="C31" s="491" t="s">
        <v>539</v>
      </c>
      <c r="D31" s="492">
        <v>0</v>
      </c>
      <c r="E31" s="492">
        <v>0</v>
      </c>
    </row>
    <row r="32" spans="2:5" ht="10">
      <c r="B32" s="498" t="s">
        <v>540</v>
      </c>
      <c r="C32" s="491" t="s">
        <v>541</v>
      </c>
      <c r="D32" s="492">
        <v>0</v>
      </c>
      <c r="E32" s="492">
        <v>0</v>
      </c>
    </row>
    <row r="33" spans="2:5" ht="10.5">
      <c r="B33" s="495">
        <v>18</v>
      </c>
      <c r="C33" s="503" t="s">
        <v>542</v>
      </c>
      <c r="D33" s="496">
        <v>18520.003946999997</v>
      </c>
      <c r="E33" s="497">
        <v>19502.902242</v>
      </c>
    </row>
    <row r="34" spans="2:5" ht="10.5">
      <c r="B34" s="911" t="s">
        <v>543</v>
      </c>
      <c r="C34" s="912"/>
      <c r="D34" s="912"/>
      <c r="E34" s="913"/>
    </row>
    <row r="35" spans="2:5" ht="10">
      <c r="B35" s="490">
        <v>19</v>
      </c>
      <c r="C35" s="491" t="s">
        <v>544</v>
      </c>
      <c r="D35" s="492">
        <v>299055.71144899999</v>
      </c>
      <c r="E35" s="492">
        <v>307383.25046399998</v>
      </c>
    </row>
    <row r="36" spans="2:5" ht="10">
      <c r="B36" s="490">
        <v>20</v>
      </c>
      <c r="C36" s="491" t="s">
        <v>545</v>
      </c>
      <c r="D36" s="492">
        <v>-221985.67759019998</v>
      </c>
      <c r="E36" s="492">
        <v>-179791.11280359997</v>
      </c>
    </row>
    <row r="37" spans="2:5" ht="20">
      <c r="B37" s="490">
        <v>21</v>
      </c>
      <c r="C37" s="491" t="s">
        <v>546</v>
      </c>
      <c r="D37" s="492">
        <v>37097.401901999998</v>
      </c>
      <c r="E37" s="492">
        <v>0</v>
      </c>
    </row>
    <row r="38" spans="2:5" ht="10.5">
      <c r="B38" s="495">
        <v>22</v>
      </c>
      <c r="C38" s="503" t="s">
        <v>547</v>
      </c>
      <c r="D38" s="496">
        <v>114167.4357608</v>
      </c>
      <c r="E38" s="497">
        <v>127592.1376604</v>
      </c>
    </row>
    <row r="39" spans="2:5" ht="10.5">
      <c r="B39" s="904" t="s">
        <v>548</v>
      </c>
      <c r="C39" s="905"/>
      <c r="D39" s="905"/>
      <c r="E39" s="906"/>
    </row>
    <row r="40" spans="2:5" ht="20">
      <c r="B40" s="498" t="s">
        <v>549</v>
      </c>
      <c r="C40" s="504" t="s">
        <v>1907</v>
      </c>
      <c r="D40" s="492">
        <v>0</v>
      </c>
      <c r="E40" s="492">
        <v>0</v>
      </c>
    </row>
    <row r="41" spans="2:5" ht="10">
      <c r="B41" s="498" t="s">
        <v>550</v>
      </c>
      <c r="C41" s="491" t="s">
        <v>551</v>
      </c>
      <c r="D41" s="492">
        <v>0</v>
      </c>
      <c r="E41" s="492">
        <v>0</v>
      </c>
    </row>
    <row r="42" spans="2:5" ht="10">
      <c r="B42" s="490" t="s">
        <v>552</v>
      </c>
      <c r="C42" s="500" t="s">
        <v>553</v>
      </c>
      <c r="D42" s="492">
        <v>0</v>
      </c>
      <c r="E42" s="492">
        <v>0</v>
      </c>
    </row>
    <row r="43" spans="2:5" ht="10">
      <c r="B43" s="490" t="s">
        <v>554</v>
      </c>
      <c r="C43" s="500" t="s">
        <v>555</v>
      </c>
      <c r="D43" s="492">
        <v>0</v>
      </c>
      <c r="E43" s="492">
        <v>0</v>
      </c>
    </row>
    <row r="44" spans="2:5" ht="10">
      <c r="B44" s="490" t="s">
        <v>556</v>
      </c>
      <c r="C44" s="505" t="s">
        <v>557</v>
      </c>
      <c r="D44" s="492">
        <v>0</v>
      </c>
      <c r="E44" s="492">
        <v>0</v>
      </c>
    </row>
    <row r="45" spans="2:5" ht="10">
      <c r="B45" s="490" t="s">
        <v>558</v>
      </c>
      <c r="C45" s="500" t="s">
        <v>559</v>
      </c>
      <c r="D45" s="492">
        <v>0</v>
      </c>
      <c r="E45" s="492">
        <v>0</v>
      </c>
    </row>
    <row r="46" spans="2:5" ht="10">
      <c r="B46" s="490" t="s">
        <v>560</v>
      </c>
      <c r="C46" s="500" t="s">
        <v>561</v>
      </c>
      <c r="D46" s="492">
        <v>0</v>
      </c>
      <c r="E46" s="492">
        <v>0</v>
      </c>
    </row>
    <row r="47" spans="2:5" ht="10">
      <c r="B47" s="490" t="s">
        <v>562</v>
      </c>
      <c r="C47" s="500" t="s">
        <v>563</v>
      </c>
      <c r="D47" s="492">
        <v>0</v>
      </c>
      <c r="E47" s="492">
        <v>0</v>
      </c>
    </row>
    <row r="48" spans="2:5" ht="10">
      <c r="B48" s="490" t="s">
        <v>564</v>
      </c>
      <c r="C48" s="500" t="s">
        <v>565</v>
      </c>
      <c r="D48" s="492">
        <v>0</v>
      </c>
      <c r="E48" s="492">
        <v>0</v>
      </c>
    </row>
    <row r="49" spans="2:5" ht="10">
      <c r="B49" s="490" t="s">
        <v>566</v>
      </c>
      <c r="C49" s="500" t="s">
        <v>567</v>
      </c>
      <c r="D49" s="492">
        <v>0</v>
      </c>
      <c r="E49" s="492">
        <v>0</v>
      </c>
    </row>
    <row r="50" spans="2:5" ht="10">
      <c r="B50" s="490" t="s">
        <v>568</v>
      </c>
      <c r="C50" s="500" t="s">
        <v>569</v>
      </c>
      <c r="D50" s="492">
        <v>0</v>
      </c>
      <c r="E50" s="492">
        <v>0</v>
      </c>
    </row>
    <row r="51" spans="2:5" ht="10">
      <c r="B51" s="490" t="s">
        <v>570</v>
      </c>
      <c r="C51" s="500" t="s">
        <v>571</v>
      </c>
      <c r="D51" s="492">
        <v>0</v>
      </c>
      <c r="E51" s="492">
        <v>0</v>
      </c>
    </row>
    <row r="52" spans="2:5" ht="10">
      <c r="B52" s="506" t="s">
        <v>572</v>
      </c>
      <c r="C52" s="507" t="s">
        <v>573</v>
      </c>
      <c r="D52" s="508">
        <v>0</v>
      </c>
      <c r="E52" s="508">
        <v>0</v>
      </c>
    </row>
    <row r="53" spans="2:5" ht="10.5">
      <c r="B53" s="907" t="s">
        <v>574</v>
      </c>
      <c r="C53" s="908"/>
      <c r="D53" s="908"/>
      <c r="E53" s="909"/>
    </row>
    <row r="54" spans="2:5" ht="10.5">
      <c r="B54" s="204">
        <v>23</v>
      </c>
      <c r="C54" s="210" t="s">
        <v>382</v>
      </c>
      <c r="D54" s="205">
        <v>324555.08523199998</v>
      </c>
      <c r="E54" s="205">
        <v>315419.25980600005</v>
      </c>
    </row>
    <row r="55" spans="2:5" ht="10.5">
      <c r="B55" s="206">
        <v>24</v>
      </c>
      <c r="C55" s="208" t="s">
        <v>171</v>
      </c>
      <c r="D55" s="211">
        <v>2385862.0203637998</v>
      </c>
      <c r="E55" s="211">
        <v>2389413.8000470717</v>
      </c>
    </row>
    <row r="56" spans="2:5" ht="10.5">
      <c r="B56" s="907" t="s">
        <v>170</v>
      </c>
      <c r="C56" s="908"/>
      <c r="D56" s="908"/>
      <c r="E56" s="909"/>
    </row>
    <row r="57" spans="2:5" ht="10">
      <c r="B57" s="204">
        <v>25</v>
      </c>
      <c r="C57" s="209" t="s">
        <v>172</v>
      </c>
      <c r="D57" s="212">
        <f>D54/D55</f>
        <v>0.13603262990980147</v>
      </c>
      <c r="E57" s="213">
        <v>0.13200696329777045</v>
      </c>
    </row>
    <row r="58" spans="2:5" ht="10">
      <c r="B58" s="17" t="s">
        <v>575</v>
      </c>
      <c r="C58" s="20" t="s">
        <v>576</v>
      </c>
      <c r="D58" s="212">
        <f>D54/(D55-D44-D45)</f>
        <v>0.13603262990980147</v>
      </c>
      <c r="E58" s="213">
        <v>0.13200696329777045</v>
      </c>
    </row>
    <row r="59" spans="2:5" ht="10">
      <c r="B59" s="17" t="s">
        <v>577</v>
      </c>
      <c r="C59" s="20" t="s">
        <v>578</v>
      </c>
      <c r="D59" s="212">
        <v>0.13603262990980147</v>
      </c>
      <c r="E59" s="213">
        <v>0.13200696329777045</v>
      </c>
    </row>
    <row r="60" spans="2:5" ht="10">
      <c r="B60" s="17">
        <v>26</v>
      </c>
      <c r="C60" s="20" t="s">
        <v>579</v>
      </c>
      <c r="D60" s="212">
        <v>0.03</v>
      </c>
      <c r="E60" s="213">
        <v>0.03</v>
      </c>
    </row>
    <row r="61" spans="2:5" ht="10">
      <c r="B61" s="17" t="s">
        <v>580</v>
      </c>
      <c r="C61" s="20" t="s">
        <v>175</v>
      </c>
      <c r="D61" s="212">
        <v>0</v>
      </c>
      <c r="E61" s="213">
        <v>0</v>
      </c>
    </row>
    <row r="62" spans="2:5" ht="10">
      <c r="B62" s="17" t="s">
        <v>581</v>
      </c>
      <c r="C62" s="20" t="s">
        <v>582</v>
      </c>
      <c r="D62" s="212">
        <v>0</v>
      </c>
      <c r="E62" s="213">
        <v>0</v>
      </c>
    </row>
    <row r="63" spans="2:5" ht="10">
      <c r="B63" s="17">
        <v>27</v>
      </c>
      <c r="C63" s="20" t="s">
        <v>181</v>
      </c>
      <c r="D63" s="212">
        <v>0</v>
      </c>
      <c r="E63" s="213">
        <v>0</v>
      </c>
    </row>
    <row r="64" spans="2:5" ht="10">
      <c r="B64" s="17" t="s">
        <v>583</v>
      </c>
      <c r="C64" s="20" t="s">
        <v>183</v>
      </c>
      <c r="D64" s="212">
        <v>0.03</v>
      </c>
      <c r="E64" s="213">
        <v>0.03</v>
      </c>
    </row>
    <row r="65" spans="2:13" ht="10.5">
      <c r="B65" s="907" t="s">
        <v>584</v>
      </c>
      <c r="C65" s="908"/>
      <c r="D65" s="908"/>
      <c r="E65" s="909"/>
    </row>
    <row r="66" spans="2:13" ht="10.5">
      <c r="B66" s="17" t="s">
        <v>585</v>
      </c>
      <c r="C66" s="20" t="s">
        <v>586</v>
      </c>
      <c r="D66" s="200" t="s">
        <v>1590</v>
      </c>
      <c r="E66" s="200" t="s">
        <v>1590</v>
      </c>
      <c r="M66" s="91"/>
    </row>
    <row r="67" spans="2:13" ht="10.5">
      <c r="B67" s="907" t="s">
        <v>587</v>
      </c>
      <c r="C67" s="908"/>
      <c r="D67" s="908"/>
      <c r="E67" s="909"/>
    </row>
    <row r="68" spans="2:13" ht="20">
      <c r="B68" s="17">
        <v>28</v>
      </c>
      <c r="C68" s="20" t="s">
        <v>588</v>
      </c>
      <c r="D68" s="214">
        <v>19987.195374804349</v>
      </c>
      <c r="E68" s="214">
        <v>18400.728486747252</v>
      </c>
      <c r="M68" s="191"/>
    </row>
    <row r="69" spans="2:13" ht="20">
      <c r="B69" s="17">
        <v>29</v>
      </c>
      <c r="C69" s="20" t="s">
        <v>589</v>
      </c>
      <c r="D69" s="214">
        <v>18259.825981999998</v>
      </c>
      <c r="E69" s="214">
        <v>19314.470053000001</v>
      </c>
      <c r="M69" s="191"/>
    </row>
    <row r="70" spans="2:13" ht="30">
      <c r="B70" s="17">
        <v>30</v>
      </c>
      <c r="C70" s="20" t="s">
        <v>590</v>
      </c>
      <c r="D70" s="214">
        <v>2387589.3897566041</v>
      </c>
      <c r="E70" s="214">
        <v>2388500.0584808192</v>
      </c>
      <c r="M70" s="91"/>
    </row>
    <row r="71" spans="2:13" ht="30">
      <c r="B71" s="17" t="s">
        <v>591</v>
      </c>
      <c r="C71" s="20" t="s">
        <v>592</v>
      </c>
      <c r="D71" s="214">
        <v>2387589.3897566041</v>
      </c>
      <c r="E71" s="214">
        <v>2388500.0584808192</v>
      </c>
      <c r="M71" s="91"/>
    </row>
    <row r="72" spans="2:13" ht="30">
      <c r="B72" s="17">
        <v>31</v>
      </c>
      <c r="C72" s="20" t="s">
        <v>593</v>
      </c>
      <c r="D72" s="215">
        <v>0.13593421323801652</v>
      </c>
      <c r="E72" s="215">
        <v>0.13205746371495558</v>
      </c>
      <c r="M72" s="191"/>
    </row>
    <row r="73" spans="2:13" ht="30">
      <c r="B73" s="17" t="s">
        <v>594</v>
      </c>
      <c r="C73" s="20" t="s">
        <v>595</v>
      </c>
      <c r="D73" s="215">
        <v>0.13593421323801652</v>
      </c>
      <c r="E73" s="215">
        <v>0.13205746371495558</v>
      </c>
      <c r="M73" s="191"/>
    </row>
  </sheetData>
  <mergeCells count="11">
    <mergeCell ref="D4:E4"/>
    <mergeCell ref="B34:E34"/>
    <mergeCell ref="B26:E26"/>
    <mergeCell ref="B6:E6"/>
    <mergeCell ref="B14:E14"/>
    <mergeCell ref="B5:C5"/>
    <mergeCell ref="B39:E39"/>
    <mergeCell ref="B53:E53"/>
    <mergeCell ref="B56:E56"/>
    <mergeCell ref="B65:E65"/>
    <mergeCell ref="B67:E67"/>
  </mergeCells>
  <hyperlinks>
    <hyperlink ref="G2" location="Index!A1" display="Index" xr:uid="{4E08E78C-C7F6-41A2-A869-813330CECA92}"/>
  </hyperlinks>
  <pageMargins left="0.70866141732283472" right="0.70866141732283472" top="0.74803149606299213" bottom="0.74803149606299213" header="0.31496062992125984" footer="0.31496062992125984"/>
  <pageSetup paperSize="9" scale="41" orientation="portrait" verticalDpi="1200" r:id="rId1"/>
  <headerFooter>
    <oddHeader>&amp;CEN</oddHeader>
    <oddFooter>&amp;C1</oddFooter>
  </headerFooter>
  <rowBreaks count="1" manualBreakCount="1">
    <brk id="64" min="1" max="4"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tabColor theme="4"/>
    <pageSetUpPr fitToPage="1"/>
  </sheetPr>
  <dimension ref="B2:F16"/>
  <sheetViews>
    <sheetView showGridLines="0" zoomScaleNormal="100" workbookViewId="0">
      <selection activeCell="C33" sqref="C33"/>
    </sheetView>
  </sheetViews>
  <sheetFormatPr defaultColWidth="16.81640625" defaultRowHeight="10"/>
  <cols>
    <col min="1" max="1" width="1.81640625" style="82" customWidth="1"/>
    <col min="2" max="2" width="7.7265625" style="82" customWidth="1"/>
    <col min="3" max="3" width="75.6328125" style="82" customWidth="1"/>
    <col min="4" max="4" width="22.54296875" style="82" customWidth="1"/>
    <col min="5" max="5" width="8.81640625" style="82" customWidth="1"/>
    <col min="6" max="6" width="11.1796875" style="82" customWidth="1"/>
    <col min="7" max="16384" width="16.81640625" style="82"/>
  </cols>
  <sheetData>
    <row r="2" spans="2:6" ht="14.5">
      <c r="B2" s="161" t="s">
        <v>18</v>
      </c>
      <c r="C2" s="162"/>
      <c r="D2" s="162"/>
      <c r="E2" s="162"/>
      <c r="F2" s="164" t="s">
        <v>1686</v>
      </c>
    </row>
    <row r="3" spans="2:6" ht="10" customHeight="1">
      <c r="B3" s="155"/>
      <c r="C3" s="155"/>
      <c r="D3" s="155"/>
    </row>
    <row r="4" spans="2:6" ht="10.5">
      <c r="B4" s="83"/>
      <c r="C4" s="6" t="s">
        <v>1871</v>
      </c>
      <c r="D4" s="112" t="s">
        <v>509</v>
      </c>
    </row>
    <row r="5" spans="2:6" ht="10.5">
      <c r="B5" s="216" t="s">
        <v>596</v>
      </c>
      <c r="C5" s="216" t="s">
        <v>597</v>
      </c>
      <c r="D5" s="509">
        <v>2279095.7216280005</v>
      </c>
    </row>
    <row r="6" spans="2:6">
      <c r="B6" s="217" t="s">
        <v>598</v>
      </c>
      <c r="C6" s="218" t="s">
        <v>599</v>
      </c>
      <c r="D6" s="509">
        <v>24397.871177000001</v>
      </c>
    </row>
    <row r="7" spans="2:6">
      <c r="B7" s="217" t="s">
        <v>600</v>
      </c>
      <c r="C7" s="218" t="s">
        <v>601</v>
      </c>
      <c r="D7" s="509">
        <v>2254697.8504510005</v>
      </c>
    </row>
    <row r="8" spans="2:6">
      <c r="B8" s="217" t="s">
        <v>602</v>
      </c>
      <c r="C8" s="218" t="s">
        <v>603</v>
      </c>
      <c r="D8" s="510">
        <v>0</v>
      </c>
    </row>
    <row r="9" spans="2:6">
      <c r="B9" s="217" t="s">
        <v>604</v>
      </c>
      <c r="C9" s="218" t="s">
        <v>605</v>
      </c>
      <c r="D9" s="510">
        <v>265166.75478000002</v>
      </c>
    </row>
    <row r="10" spans="2:6">
      <c r="B10" s="217" t="s">
        <v>606</v>
      </c>
      <c r="C10" s="219" t="s">
        <v>607</v>
      </c>
      <c r="D10" s="510">
        <v>17468.206779</v>
      </c>
    </row>
    <row r="11" spans="2:6">
      <c r="B11" s="217" t="s">
        <v>608</v>
      </c>
      <c r="C11" s="218" t="s">
        <v>609</v>
      </c>
      <c r="D11" s="510">
        <v>41242.755564999999</v>
      </c>
    </row>
    <row r="12" spans="2:6">
      <c r="B12" s="217" t="s">
        <v>610</v>
      </c>
      <c r="C12" s="218" t="s">
        <v>611</v>
      </c>
      <c r="D12" s="510">
        <v>1369093.68882</v>
      </c>
    </row>
    <row r="13" spans="2:6">
      <c r="B13" s="217" t="s">
        <v>612</v>
      </c>
      <c r="C13" s="218" t="s">
        <v>613</v>
      </c>
      <c r="D13" s="510">
        <v>81596.101775999996</v>
      </c>
    </row>
    <row r="14" spans="2:6">
      <c r="B14" s="217" t="s">
        <v>614</v>
      </c>
      <c r="C14" s="219" t="s">
        <v>615</v>
      </c>
      <c r="D14" s="510">
        <v>384513.337811</v>
      </c>
    </row>
    <row r="15" spans="2:6">
      <c r="B15" s="217" t="s">
        <v>616</v>
      </c>
      <c r="C15" s="218" t="s">
        <v>617</v>
      </c>
      <c r="D15" s="510">
        <v>25923.770251999998</v>
      </c>
    </row>
    <row r="16" spans="2:6">
      <c r="B16" s="217" t="s">
        <v>618</v>
      </c>
      <c r="C16" s="218" t="s">
        <v>619</v>
      </c>
      <c r="D16" s="510">
        <v>69693.234668000005</v>
      </c>
    </row>
  </sheetData>
  <hyperlinks>
    <hyperlink ref="F2" location="Index!A1" display="Index" xr:uid="{D2296C3F-D970-4EBC-993E-22AD06C19938}"/>
  </hyperlinks>
  <pageMargins left="0.70866141732283472" right="0.70866141732283472" top="0.74803149606299213" bottom="0.74803149606299213" header="0.31496062992125984" footer="0.31496062992125984"/>
  <pageSetup paperSize="9" orientation="landscape" verticalDpi="1200" r:id="rId1"/>
  <headerFooter>
    <oddHeader>&amp;CEN</oddHeader>
    <oddFooter>&amp;C1</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tabColor theme="4"/>
    <pageSetUpPr fitToPage="1"/>
  </sheetPr>
  <dimension ref="A1:F5"/>
  <sheetViews>
    <sheetView showGridLines="0" zoomScaleNormal="100" workbookViewId="0">
      <selection activeCell="C10" sqref="C10"/>
    </sheetView>
  </sheetViews>
  <sheetFormatPr defaultColWidth="9.1796875" defaultRowHeight="10"/>
  <cols>
    <col min="1" max="1" width="1.81640625" style="82" customWidth="1"/>
    <col min="2" max="2" width="5.08984375" style="82" customWidth="1"/>
    <col min="3" max="3" width="55.81640625" style="82" customWidth="1"/>
    <col min="4" max="4" width="37.7265625" style="82" customWidth="1"/>
    <col min="5" max="16384" width="9.1796875" style="82"/>
  </cols>
  <sheetData>
    <row r="1" spans="1:6" ht="10.5">
      <c r="A1" s="261"/>
    </row>
    <row r="2" spans="1:6" ht="14.5">
      <c r="B2" s="161" t="s">
        <v>19</v>
      </c>
      <c r="C2" s="162"/>
      <c r="D2" s="162"/>
      <c r="E2" s="162"/>
      <c r="F2" s="164" t="s">
        <v>1686</v>
      </c>
    </row>
    <row r="4" spans="1:6">
      <c r="B4" s="6" t="s">
        <v>200</v>
      </c>
      <c r="C4" s="262" t="s">
        <v>620</v>
      </c>
      <c r="D4" s="262" t="s">
        <v>1678</v>
      </c>
    </row>
    <row r="5" spans="1:6" ht="20">
      <c r="B5" s="6" t="s">
        <v>203</v>
      </c>
      <c r="C5" s="207" t="s">
        <v>621</v>
      </c>
      <c r="D5" s="262" t="s">
        <v>1678</v>
      </c>
    </row>
  </sheetData>
  <hyperlinks>
    <hyperlink ref="F2" location="Index!A1" display="Index" xr:uid="{7E96BE6E-B262-43DA-9EDC-758038DC5CE4}"/>
  </hyperlinks>
  <pageMargins left="0.70866141732283472" right="0.70866141732283472" top="0.74803149606299213" bottom="0.74803149606299213" header="0.31496062992125984" footer="0.31496062992125984"/>
  <pageSetup paperSize="9" orientation="landscape" verticalDpi="1200" r:id="rId1"/>
  <headerFooter>
    <oddHeader>&amp;CEN</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tabColor theme="4"/>
    <pageSetUpPr fitToPage="1"/>
  </sheetPr>
  <dimension ref="B2:F21"/>
  <sheetViews>
    <sheetView showGridLines="0" zoomScaleNormal="100" workbookViewId="0">
      <selection activeCell="F2" sqref="F2"/>
    </sheetView>
  </sheetViews>
  <sheetFormatPr defaultColWidth="9.1796875" defaultRowHeight="10"/>
  <cols>
    <col min="1" max="1" width="2.36328125" style="3" customWidth="1"/>
    <col min="2" max="2" width="4.1796875" style="3" customWidth="1"/>
    <col min="3" max="3" width="92.1796875" style="3" customWidth="1"/>
    <col min="4" max="4" width="76.54296875" style="3" customWidth="1"/>
    <col min="5" max="16384" width="9.1796875" style="3"/>
  </cols>
  <sheetData>
    <row r="2" spans="2:6" ht="10" customHeight="1">
      <c r="B2" s="161" t="s">
        <v>20</v>
      </c>
      <c r="C2" s="162"/>
      <c r="D2" s="162"/>
      <c r="E2" s="162"/>
      <c r="F2" s="164" t="s">
        <v>1686</v>
      </c>
    </row>
    <row r="3" spans="2:6">
      <c r="D3" s="109"/>
    </row>
    <row r="4" spans="2:6" ht="20">
      <c r="B4" s="111" t="s">
        <v>200</v>
      </c>
      <c r="C4" s="263" t="s">
        <v>622</v>
      </c>
      <c r="D4" s="263" t="s">
        <v>623</v>
      </c>
    </row>
    <row r="5" spans="2:6">
      <c r="B5" s="111" t="s">
        <v>203</v>
      </c>
      <c r="C5" s="263" t="s">
        <v>624</v>
      </c>
      <c r="D5" s="263" t="s">
        <v>625</v>
      </c>
    </row>
    <row r="6" spans="2:6">
      <c r="B6" s="204" t="s">
        <v>228</v>
      </c>
      <c r="C6" s="263" t="s">
        <v>626</v>
      </c>
      <c r="D6" s="263" t="s">
        <v>625</v>
      </c>
    </row>
    <row r="7" spans="2:6">
      <c r="B7" s="111" t="s">
        <v>214</v>
      </c>
      <c r="C7" s="263" t="s">
        <v>627</v>
      </c>
      <c r="D7" s="263" t="s">
        <v>628</v>
      </c>
    </row>
    <row r="8" spans="2:6" ht="20">
      <c r="B8" s="204" t="s">
        <v>216</v>
      </c>
      <c r="C8" s="263" t="s">
        <v>629</v>
      </c>
      <c r="D8" s="263" t="s">
        <v>623</v>
      </c>
    </row>
    <row r="9" spans="2:6">
      <c r="B9" s="111" t="s">
        <v>218</v>
      </c>
      <c r="C9" s="263" t="s">
        <v>630</v>
      </c>
      <c r="D9" s="263" t="s">
        <v>631</v>
      </c>
    </row>
    <row r="10" spans="2:6">
      <c r="B10" s="111" t="s">
        <v>221</v>
      </c>
      <c r="C10" s="263" t="s">
        <v>632</v>
      </c>
      <c r="D10" s="263" t="s">
        <v>633</v>
      </c>
    </row>
    <row r="11" spans="2:6" ht="20">
      <c r="B11" s="111" t="s">
        <v>288</v>
      </c>
      <c r="C11" s="263" t="s">
        <v>634</v>
      </c>
      <c r="D11" s="263" t="s">
        <v>635</v>
      </c>
    </row>
    <row r="12" spans="2:6" ht="60">
      <c r="B12" s="919" t="s">
        <v>336</v>
      </c>
      <c r="C12" s="57" t="s">
        <v>636</v>
      </c>
      <c r="D12" s="57" t="s">
        <v>637</v>
      </c>
    </row>
    <row r="13" spans="2:6">
      <c r="B13" s="919"/>
      <c r="C13" s="264" t="s">
        <v>1847</v>
      </c>
      <c r="D13" s="57" t="s">
        <v>638</v>
      </c>
    </row>
    <row r="14" spans="2:6" ht="20">
      <c r="B14" s="919"/>
      <c r="C14" s="264" t="s">
        <v>1848</v>
      </c>
      <c r="D14" s="57" t="s">
        <v>639</v>
      </c>
    </row>
    <row r="15" spans="2:6" ht="20">
      <c r="B15" s="919"/>
      <c r="C15" s="264" t="s">
        <v>1849</v>
      </c>
      <c r="D15" s="57" t="s">
        <v>638</v>
      </c>
    </row>
    <row r="16" spans="2:6">
      <c r="B16" s="919"/>
      <c r="C16" s="264" t="s">
        <v>1850</v>
      </c>
      <c r="D16" s="57" t="s">
        <v>639</v>
      </c>
    </row>
    <row r="17" spans="2:2">
      <c r="B17" s="82"/>
    </row>
    <row r="18" spans="2:2">
      <c r="B18" s="82"/>
    </row>
    <row r="19" spans="2:2">
      <c r="B19" s="82"/>
    </row>
    <row r="20" spans="2:2">
      <c r="B20" s="82"/>
    </row>
    <row r="21" spans="2:2">
      <c r="B21" s="82"/>
    </row>
  </sheetData>
  <mergeCells count="1">
    <mergeCell ref="B12:B16"/>
  </mergeCells>
  <hyperlinks>
    <hyperlink ref="F2" location="Index!A1" display="Index" xr:uid="{1F7F4948-DDCA-4C23-A6A8-32D3B0DA67EF}"/>
  </hyperlinks>
  <pageMargins left="0.70866141732283472" right="0.70866141732283472" top="0.74803149606299213" bottom="0.74803149606299213" header="0.31496062992125984" footer="0.31496062992125984"/>
  <pageSetup paperSize="9" scale="67" orientation="portrait" r:id="rId1"/>
  <headerFooter>
    <oddHeader>&amp;CEN</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tabColor theme="4"/>
    <pageSetUpPr fitToPage="1"/>
  </sheetPr>
  <dimension ref="A2:M46"/>
  <sheetViews>
    <sheetView showGridLines="0" zoomScaleNormal="100" workbookViewId="0">
      <selection activeCell="S12" sqref="S12"/>
    </sheetView>
  </sheetViews>
  <sheetFormatPr defaultColWidth="9.1796875" defaultRowHeight="10"/>
  <cols>
    <col min="1" max="1" width="2" style="3" customWidth="1"/>
    <col min="2" max="2" width="10.1796875" style="3" customWidth="1"/>
    <col min="3" max="3" width="26.54296875" style="3" customWidth="1"/>
    <col min="4" max="4" width="10.6328125" style="3" bestFit="1" customWidth="1"/>
    <col min="5" max="7" width="9.54296875" style="3" bestFit="1" customWidth="1"/>
    <col min="8" max="8" width="10.6328125" style="3" bestFit="1" customWidth="1"/>
    <col min="9" max="11" width="9.54296875" style="3" bestFit="1" customWidth="1"/>
    <col min="12" max="16384" width="9.1796875" style="3"/>
  </cols>
  <sheetData>
    <row r="2" spans="1:13" ht="14.5">
      <c r="B2" s="161" t="s">
        <v>21</v>
      </c>
      <c r="C2" s="162"/>
      <c r="D2" s="162"/>
      <c r="E2" s="162"/>
      <c r="F2" s="162"/>
      <c r="G2" s="162"/>
      <c r="H2" s="162"/>
      <c r="I2" s="162"/>
      <c r="J2" s="162"/>
      <c r="K2" s="162"/>
      <c r="L2" s="162"/>
      <c r="M2" s="164" t="s">
        <v>1686</v>
      </c>
    </row>
    <row r="3" spans="1:13" ht="10.5">
      <c r="A3" s="201"/>
    </row>
    <row r="4" spans="1:13" ht="10.5" customHeight="1">
      <c r="B4" s="920" t="s">
        <v>1871</v>
      </c>
      <c r="C4" s="217" t="s">
        <v>640</v>
      </c>
      <c r="D4" s="6" t="s">
        <v>80</v>
      </c>
      <c r="E4" s="6" t="s">
        <v>81</v>
      </c>
      <c r="F4" s="6" t="s">
        <v>82</v>
      </c>
      <c r="G4" s="6" t="s">
        <v>127</v>
      </c>
      <c r="H4" s="6" t="s">
        <v>128</v>
      </c>
      <c r="I4" s="6" t="s">
        <v>235</v>
      </c>
      <c r="J4" s="6" t="s">
        <v>236</v>
      </c>
      <c r="K4" s="6" t="s">
        <v>266</v>
      </c>
    </row>
    <row r="5" spans="1:13" ht="10.5">
      <c r="B5" s="921"/>
      <c r="C5" s="7" t="s">
        <v>1851</v>
      </c>
      <c r="D5" s="928" t="s">
        <v>641</v>
      </c>
      <c r="E5" s="928"/>
      <c r="F5" s="928"/>
      <c r="G5" s="928"/>
      <c r="H5" s="929" t="s">
        <v>642</v>
      </c>
      <c r="I5" s="930"/>
      <c r="J5" s="930"/>
      <c r="K5" s="931"/>
    </row>
    <row r="6" spans="1:13" ht="10.5">
      <c r="B6" s="7" t="s">
        <v>643</v>
      </c>
      <c r="C6" s="217" t="s">
        <v>644</v>
      </c>
      <c r="D6" s="38">
        <v>46021</v>
      </c>
      <c r="E6" s="38">
        <v>45930</v>
      </c>
      <c r="F6" s="38">
        <v>45838</v>
      </c>
      <c r="G6" s="38">
        <v>45747</v>
      </c>
      <c r="H6" s="38">
        <v>46021</v>
      </c>
      <c r="I6" s="38">
        <v>45930</v>
      </c>
      <c r="J6" s="38">
        <v>45838</v>
      </c>
      <c r="K6" s="38">
        <v>45747</v>
      </c>
    </row>
    <row r="7" spans="1:13" ht="20">
      <c r="B7" s="7" t="s">
        <v>645</v>
      </c>
      <c r="C7" s="217" t="s">
        <v>646</v>
      </c>
      <c r="D7" s="114">
        <v>12</v>
      </c>
      <c r="E7" s="114">
        <v>12</v>
      </c>
      <c r="F7" s="114">
        <v>12</v>
      </c>
      <c r="G7" s="114">
        <v>12</v>
      </c>
      <c r="H7" s="114">
        <v>12</v>
      </c>
      <c r="I7" s="114">
        <v>12</v>
      </c>
      <c r="J7" s="114">
        <v>12</v>
      </c>
      <c r="K7" s="114">
        <v>12</v>
      </c>
    </row>
    <row r="8" spans="1:13" ht="15" customHeight="1">
      <c r="B8" s="935" t="s">
        <v>647</v>
      </c>
      <c r="C8" s="936"/>
      <c r="D8" s="936"/>
      <c r="E8" s="936"/>
      <c r="F8" s="936"/>
      <c r="G8" s="936"/>
      <c r="H8" s="936"/>
      <c r="I8" s="936"/>
      <c r="J8" s="936"/>
      <c r="K8" s="937"/>
    </row>
    <row r="9" spans="1:13">
      <c r="B9" s="265">
        <v>1</v>
      </c>
      <c r="C9" s="217" t="s">
        <v>648</v>
      </c>
      <c r="D9" s="939"/>
      <c r="E9" s="939"/>
      <c r="F9" s="939"/>
      <c r="G9" s="939"/>
      <c r="H9" s="266">
        <v>261880.09764392886</v>
      </c>
      <c r="I9" s="266">
        <v>253703.40649175877</v>
      </c>
      <c r="J9" s="266">
        <v>247106.29698264055</v>
      </c>
      <c r="K9" s="266">
        <v>243010.56304290224</v>
      </c>
    </row>
    <row r="10" spans="1:13" ht="15" customHeight="1">
      <c r="B10" s="935" t="s">
        <v>649</v>
      </c>
      <c r="C10" s="936"/>
      <c r="D10" s="936"/>
      <c r="E10" s="936"/>
      <c r="F10" s="936"/>
      <c r="G10" s="936"/>
      <c r="H10" s="936"/>
      <c r="I10" s="936"/>
      <c r="J10" s="936"/>
      <c r="K10" s="937"/>
    </row>
    <row r="11" spans="1:13" ht="20">
      <c r="B11" s="265">
        <v>2</v>
      </c>
      <c r="C11" s="217" t="s">
        <v>650</v>
      </c>
      <c r="D11" s="511">
        <v>635827.19840033364</v>
      </c>
      <c r="E11" s="511">
        <v>620601.64271538309</v>
      </c>
      <c r="F11" s="511">
        <v>606660.12283840519</v>
      </c>
      <c r="G11" s="511">
        <v>589332.5197299046</v>
      </c>
      <c r="H11" s="511">
        <v>45874.329584003142</v>
      </c>
      <c r="I11" s="511">
        <v>44500.292792581407</v>
      </c>
      <c r="J11" s="511">
        <v>43135.267461474701</v>
      </c>
      <c r="K11" s="511">
        <v>41635.629642177446</v>
      </c>
    </row>
    <row r="12" spans="1:13">
      <c r="B12" s="265">
        <v>3</v>
      </c>
      <c r="C12" s="267" t="s">
        <v>651</v>
      </c>
      <c r="D12" s="511">
        <v>437599.07463557343</v>
      </c>
      <c r="E12" s="511">
        <v>429330.67508777132</v>
      </c>
      <c r="F12" s="511">
        <v>423443.2057226699</v>
      </c>
      <c r="G12" s="511">
        <v>414794.58807109221</v>
      </c>
      <c r="H12" s="511">
        <v>21879.953731778667</v>
      </c>
      <c r="I12" s="511">
        <v>21466.533754388562</v>
      </c>
      <c r="J12" s="511">
        <v>21172.160286133494</v>
      </c>
      <c r="K12" s="511">
        <v>20739.729403554611</v>
      </c>
    </row>
    <row r="13" spans="1:13">
      <c r="B13" s="265">
        <v>4</v>
      </c>
      <c r="C13" s="267" t="s">
        <v>652</v>
      </c>
      <c r="D13" s="511">
        <v>198228.12376476015</v>
      </c>
      <c r="E13" s="511">
        <v>191270.96762761174</v>
      </c>
      <c r="F13" s="511">
        <v>183216.91711573527</v>
      </c>
      <c r="G13" s="511">
        <v>174537.93165881239</v>
      </c>
      <c r="H13" s="511">
        <v>23994.375852224472</v>
      </c>
      <c r="I13" s="511">
        <v>23033.759038192846</v>
      </c>
      <c r="J13" s="511">
        <v>21963.107175341203</v>
      </c>
      <c r="K13" s="511">
        <v>20895.900238622839</v>
      </c>
    </row>
    <row r="14" spans="1:13">
      <c r="B14" s="265">
        <v>5</v>
      </c>
      <c r="C14" s="217" t="s">
        <v>653</v>
      </c>
      <c r="D14" s="511">
        <v>316299.68379219365</v>
      </c>
      <c r="E14" s="511">
        <v>319108.56620662066</v>
      </c>
      <c r="F14" s="511">
        <v>318932.40565652668</v>
      </c>
      <c r="G14" s="511">
        <v>311920.95801060688</v>
      </c>
      <c r="H14" s="511">
        <v>154781.55878573895</v>
      </c>
      <c r="I14" s="511">
        <v>154510.876578606</v>
      </c>
      <c r="J14" s="511">
        <v>152620.12771071022</v>
      </c>
      <c r="K14" s="511">
        <v>149334.5212217482</v>
      </c>
    </row>
    <row r="15" spans="1:13" ht="30">
      <c r="B15" s="265">
        <v>6</v>
      </c>
      <c r="C15" s="267" t="s">
        <v>654</v>
      </c>
      <c r="D15" s="511">
        <v>0</v>
      </c>
      <c r="E15" s="511">
        <v>0</v>
      </c>
      <c r="F15" s="511">
        <v>0</v>
      </c>
      <c r="G15" s="511">
        <v>0</v>
      </c>
      <c r="H15" s="511">
        <v>0</v>
      </c>
      <c r="I15" s="511">
        <v>0</v>
      </c>
      <c r="J15" s="511">
        <v>0</v>
      </c>
      <c r="K15" s="511">
        <v>0</v>
      </c>
    </row>
    <row r="16" spans="1:13" ht="20">
      <c r="B16" s="265">
        <v>7</v>
      </c>
      <c r="C16" s="267" t="s">
        <v>655</v>
      </c>
      <c r="D16" s="511">
        <v>312601.45522977313</v>
      </c>
      <c r="E16" s="511">
        <v>314031.16594681505</v>
      </c>
      <c r="F16" s="511">
        <v>315451.82834926056</v>
      </c>
      <c r="G16" s="511">
        <v>308086.60724283283</v>
      </c>
      <c r="H16" s="511">
        <v>151083.33022331845</v>
      </c>
      <c r="I16" s="511">
        <v>149433.47631880039</v>
      </c>
      <c r="J16" s="511">
        <v>149139.55040344413</v>
      </c>
      <c r="K16" s="511">
        <v>145500.17045397416</v>
      </c>
    </row>
    <row r="17" spans="2:11">
      <c r="B17" s="265">
        <v>8</v>
      </c>
      <c r="C17" s="267" t="s">
        <v>656</v>
      </c>
      <c r="D17" s="511">
        <v>3698.228562420506</v>
      </c>
      <c r="E17" s="511">
        <v>5077.4002598056113</v>
      </c>
      <c r="F17" s="511">
        <v>3480.577307266125</v>
      </c>
      <c r="G17" s="511">
        <v>3834.3507677740399</v>
      </c>
      <c r="H17" s="511">
        <v>3698.228562420506</v>
      </c>
      <c r="I17" s="511">
        <v>5077.4002598056113</v>
      </c>
      <c r="J17" s="511">
        <v>3480.577307266125</v>
      </c>
      <c r="K17" s="511">
        <v>3834.3507677740399</v>
      </c>
    </row>
    <row r="18" spans="2:11">
      <c r="B18" s="265">
        <v>9</v>
      </c>
      <c r="C18" s="267" t="s">
        <v>657</v>
      </c>
      <c r="D18" s="938"/>
      <c r="E18" s="938"/>
      <c r="F18" s="938"/>
      <c r="G18" s="938"/>
      <c r="H18" s="511">
        <v>0</v>
      </c>
      <c r="I18" s="511">
        <v>0</v>
      </c>
      <c r="J18" s="511">
        <v>0</v>
      </c>
      <c r="K18" s="511">
        <v>0</v>
      </c>
    </row>
    <row r="19" spans="2:11">
      <c r="B19" s="265">
        <v>10</v>
      </c>
      <c r="C19" s="217" t="s">
        <v>658</v>
      </c>
      <c r="D19" s="511">
        <v>179740.42228971355</v>
      </c>
      <c r="E19" s="511">
        <v>186939.67780322378</v>
      </c>
      <c r="F19" s="511">
        <v>187482.38723263491</v>
      </c>
      <c r="G19" s="511">
        <v>185680.22819553353</v>
      </c>
      <c r="H19" s="511">
        <v>21338.629506924201</v>
      </c>
      <c r="I19" s="511">
        <v>25206.769150717962</v>
      </c>
      <c r="J19" s="511">
        <v>24296.087253826132</v>
      </c>
      <c r="K19" s="511">
        <v>24696.434534110082</v>
      </c>
    </row>
    <row r="20" spans="2:11" ht="30">
      <c r="B20" s="265">
        <v>11</v>
      </c>
      <c r="C20" s="267" t="s">
        <v>659</v>
      </c>
      <c r="D20" s="511">
        <v>3194.7191361661917</v>
      </c>
      <c r="E20" s="511">
        <v>3286.7808168049087</v>
      </c>
      <c r="F20" s="511">
        <v>3841.7540091081796</v>
      </c>
      <c r="G20" s="511">
        <v>4435.7100920069342</v>
      </c>
      <c r="H20" s="511">
        <v>3194.7191361661917</v>
      </c>
      <c r="I20" s="511">
        <v>3286.7808168049087</v>
      </c>
      <c r="J20" s="511">
        <v>3841.7540091081796</v>
      </c>
      <c r="K20" s="511">
        <v>4435.7100920069342</v>
      </c>
    </row>
    <row r="21" spans="2:11" ht="20">
      <c r="B21" s="265">
        <v>12</v>
      </c>
      <c r="C21" s="267" t="s">
        <v>660</v>
      </c>
      <c r="D21" s="511">
        <v>2531.507741394767</v>
      </c>
      <c r="E21" s="511">
        <v>5867.7897300614331</v>
      </c>
      <c r="F21" s="511">
        <v>4163.2226580492752</v>
      </c>
      <c r="G21" s="511">
        <v>4163.2226580492752</v>
      </c>
      <c r="H21" s="511">
        <v>2531.507741394767</v>
      </c>
      <c r="I21" s="511">
        <v>5867.7897300614331</v>
      </c>
      <c r="J21" s="511">
        <v>4163.2226580492752</v>
      </c>
      <c r="K21" s="511">
        <v>4163.2226580492752</v>
      </c>
    </row>
    <row r="22" spans="2:11">
      <c r="B22" s="265">
        <v>13</v>
      </c>
      <c r="C22" s="267" t="s">
        <v>661</v>
      </c>
      <c r="D22" s="511">
        <v>174014.19541215259</v>
      </c>
      <c r="E22" s="511">
        <v>177785.10725635744</v>
      </c>
      <c r="F22" s="511">
        <v>179477.41056547748</v>
      </c>
      <c r="G22" s="511">
        <v>177081.29544547733</v>
      </c>
      <c r="H22" s="511">
        <v>15612.402629363245</v>
      </c>
      <c r="I22" s="511">
        <v>16052.198603851624</v>
      </c>
      <c r="J22" s="511">
        <v>16291.110586668679</v>
      </c>
      <c r="K22" s="511">
        <v>16097.501784053871</v>
      </c>
    </row>
    <row r="23" spans="2:11">
      <c r="B23" s="265">
        <v>14</v>
      </c>
      <c r="C23" s="217" t="s">
        <v>662</v>
      </c>
      <c r="D23" s="511">
        <v>15383.054453892661</v>
      </c>
      <c r="E23" s="511">
        <v>15810.061529213999</v>
      </c>
      <c r="F23" s="511">
        <v>18212.534854403071</v>
      </c>
      <c r="G23" s="511">
        <v>19036.325999327801</v>
      </c>
      <c r="H23" s="511">
        <v>791.66666666666663</v>
      </c>
      <c r="I23" s="511">
        <v>791.66666666666663</v>
      </c>
      <c r="J23" s="511">
        <v>688.91666666666663</v>
      </c>
      <c r="K23" s="511">
        <v>688.91666666666663</v>
      </c>
    </row>
    <row r="24" spans="2:11">
      <c r="B24" s="265">
        <v>15</v>
      </c>
      <c r="C24" s="217" t="s">
        <v>663</v>
      </c>
      <c r="D24" s="511">
        <v>44331.412225942593</v>
      </c>
      <c r="E24" s="511">
        <v>42743.792285786541</v>
      </c>
      <c r="F24" s="511">
        <v>41559.21042692395</v>
      </c>
      <c r="G24" s="511">
        <v>39558.028199957036</v>
      </c>
      <c r="H24" s="511">
        <v>11032.308233061251</v>
      </c>
      <c r="I24" s="511">
        <v>11057.264561241025</v>
      </c>
      <c r="J24" s="511">
        <v>11139.769262118771</v>
      </c>
      <c r="K24" s="511">
        <v>10534.150064514144</v>
      </c>
    </row>
    <row r="25" spans="2:11">
      <c r="B25" s="265">
        <v>16</v>
      </c>
      <c r="C25" s="217" t="s">
        <v>664</v>
      </c>
      <c r="D25" s="926"/>
      <c r="E25" s="926"/>
      <c r="F25" s="926"/>
      <c r="G25" s="926"/>
      <c r="H25" s="511">
        <v>233818.49277639418</v>
      </c>
      <c r="I25" s="511">
        <v>236066.86974981302</v>
      </c>
      <c r="J25" s="511">
        <v>231880.16835479651</v>
      </c>
      <c r="K25" s="511">
        <v>226889.65212921656</v>
      </c>
    </row>
    <row r="26" spans="2:11" ht="10.5">
      <c r="B26" s="940" t="s">
        <v>665</v>
      </c>
      <c r="C26" s="940"/>
      <c r="D26" s="940"/>
      <c r="E26" s="940"/>
      <c r="F26" s="940"/>
      <c r="G26" s="940"/>
      <c r="H26" s="940"/>
      <c r="I26" s="940"/>
      <c r="J26" s="940"/>
      <c r="K26" s="940"/>
    </row>
    <row r="27" spans="2:11">
      <c r="B27" s="265">
        <v>17</v>
      </c>
      <c r="C27" s="217" t="s">
        <v>666</v>
      </c>
      <c r="D27" s="511">
        <v>0</v>
      </c>
      <c r="E27" s="511">
        <v>0</v>
      </c>
      <c r="F27" s="511">
        <v>0</v>
      </c>
      <c r="G27" s="511">
        <v>0</v>
      </c>
      <c r="H27" s="511">
        <v>0</v>
      </c>
      <c r="I27" s="511">
        <v>0</v>
      </c>
      <c r="J27" s="511">
        <v>0</v>
      </c>
      <c r="K27" s="511">
        <v>0</v>
      </c>
    </row>
    <row r="28" spans="2:11">
      <c r="B28" s="265">
        <v>18</v>
      </c>
      <c r="C28" s="217" t="s">
        <v>667</v>
      </c>
      <c r="D28" s="511">
        <v>131883.24911951917</v>
      </c>
      <c r="E28" s="511">
        <v>134030.70771335522</v>
      </c>
      <c r="F28" s="511">
        <v>134037.52033325477</v>
      </c>
      <c r="G28" s="511">
        <v>127642.85645752873</v>
      </c>
      <c r="H28" s="511">
        <v>99998.621818596366</v>
      </c>
      <c r="I28" s="511">
        <v>101811.11412788906</v>
      </c>
      <c r="J28" s="511">
        <v>101481.78467353401</v>
      </c>
      <c r="K28" s="511">
        <v>95371.316035048774</v>
      </c>
    </row>
    <row r="29" spans="2:11">
      <c r="B29" s="265">
        <v>19</v>
      </c>
      <c r="C29" s="217" t="s">
        <v>668</v>
      </c>
      <c r="D29" s="511">
        <v>8959.4014560830401</v>
      </c>
      <c r="E29" s="511">
        <v>8531.7541502246022</v>
      </c>
      <c r="F29" s="511">
        <v>10450.128183971581</v>
      </c>
      <c r="G29" s="511">
        <v>10295.937453833243</v>
      </c>
      <c r="H29" s="511">
        <v>2231.5421258215556</v>
      </c>
      <c r="I29" s="511">
        <v>2064.0042103229648</v>
      </c>
      <c r="J29" s="511">
        <v>4162.7522701302587</v>
      </c>
      <c r="K29" s="511">
        <v>4136.2356185878871</v>
      </c>
    </row>
    <row r="30" spans="2:11">
      <c r="B30" s="924" t="s">
        <v>669</v>
      </c>
      <c r="C30" s="925" t="s">
        <v>670</v>
      </c>
      <c r="D30" s="926"/>
      <c r="E30" s="926"/>
      <c r="F30" s="926"/>
      <c r="G30" s="926"/>
      <c r="H30" s="922">
        <v>0</v>
      </c>
      <c r="I30" s="922">
        <v>0</v>
      </c>
      <c r="J30" s="922">
        <v>0</v>
      </c>
      <c r="K30" s="922">
        <v>0</v>
      </c>
    </row>
    <row r="31" spans="2:11">
      <c r="B31" s="924"/>
      <c r="C31" s="925"/>
      <c r="D31" s="926"/>
      <c r="E31" s="926"/>
      <c r="F31" s="926"/>
      <c r="G31" s="926"/>
      <c r="H31" s="922">
        <v>0</v>
      </c>
      <c r="I31" s="922">
        <v>0</v>
      </c>
      <c r="J31" s="922">
        <v>0</v>
      </c>
      <c r="K31" s="922">
        <v>0</v>
      </c>
    </row>
    <row r="32" spans="2:11">
      <c r="B32" s="924" t="s">
        <v>671</v>
      </c>
      <c r="C32" s="925" t="s">
        <v>672</v>
      </c>
      <c r="D32" s="926"/>
      <c r="E32" s="926"/>
      <c r="F32" s="926"/>
      <c r="G32" s="926"/>
      <c r="H32" s="922">
        <v>0</v>
      </c>
      <c r="I32" s="922">
        <v>0</v>
      </c>
      <c r="J32" s="922">
        <v>0</v>
      </c>
      <c r="K32" s="922">
        <v>0</v>
      </c>
    </row>
    <row r="33" spans="2:11">
      <c r="B33" s="924"/>
      <c r="C33" s="925"/>
      <c r="D33" s="926"/>
      <c r="E33" s="926"/>
      <c r="F33" s="926"/>
      <c r="G33" s="926"/>
      <c r="H33" s="922">
        <v>0</v>
      </c>
      <c r="I33" s="922">
        <v>0</v>
      </c>
      <c r="J33" s="922">
        <v>0</v>
      </c>
      <c r="K33" s="922">
        <v>0</v>
      </c>
    </row>
    <row r="34" spans="2:11">
      <c r="B34" s="265">
        <v>20</v>
      </c>
      <c r="C34" s="217" t="s">
        <v>673</v>
      </c>
      <c r="D34" s="511">
        <v>140842.65057560219</v>
      </c>
      <c r="E34" s="511">
        <v>142562.46186357981</v>
      </c>
      <c r="F34" s="511">
        <v>144487.64851722633</v>
      </c>
      <c r="G34" s="511">
        <v>137938.79391136198</v>
      </c>
      <c r="H34" s="511">
        <v>102230.1639444179</v>
      </c>
      <c r="I34" s="511">
        <v>103875.11833821202</v>
      </c>
      <c r="J34" s="511">
        <v>105644.53694366428</v>
      </c>
      <c r="K34" s="511">
        <v>99507.551653636663</v>
      </c>
    </row>
    <row r="35" spans="2:11">
      <c r="B35" s="924" t="s">
        <v>315</v>
      </c>
      <c r="C35" s="927" t="s">
        <v>674</v>
      </c>
      <c r="D35" s="922">
        <v>0</v>
      </c>
      <c r="E35" s="922">
        <v>0</v>
      </c>
      <c r="F35" s="922">
        <v>0</v>
      </c>
      <c r="G35" s="922">
        <v>0</v>
      </c>
      <c r="H35" s="922">
        <v>0</v>
      </c>
      <c r="I35" s="922">
        <v>0</v>
      </c>
      <c r="J35" s="922">
        <v>0</v>
      </c>
      <c r="K35" s="922">
        <v>0</v>
      </c>
    </row>
    <row r="36" spans="2:11">
      <c r="B36" s="924"/>
      <c r="C36" s="927"/>
      <c r="D36" s="922"/>
      <c r="E36" s="922"/>
      <c r="F36" s="922"/>
      <c r="G36" s="922"/>
      <c r="H36" s="922"/>
      <c r="I36" s="922"/>
      <c r="J36" s="922"/>
      <c r="K36" s="922"/>
    </row>
    <row r="37" spans="2:11">
      <c r="B37" s="924" t="s">
        <v>317</v>
      </c>
      <c r="C37" s="927" t="s">
        <v>675</v>
      </c>
      <c r="D37" s="922">
        <v>0</v>
      </c>
      <c r="E37" s="922">
        <v>0</v>
      </c>
      <c r="F37" s="922">
        <v>0</v>
      </c>
      <c r="G37" s="922">
        <v>0</v>
      </c>
      <c r="H37" s="922">
        <v>0</v>
      </c>
      <c r="I37" s="922">
        <v>0</v>
      </c>
      <c r="J37" s="922">
        <v>0</v>
      </c>
      <c r="K37" s="922">
        <v>0</v>
      </c>
    </row>
    <row r="38" spans="2:11">
      <c r="B38" s="924"/>
      <c r="C38" s="927"/>
      <c r="D38" s="922"/>
      <c r="E38" s="922"/>
      <c r="F38" s="922"/>
      <c r="G38" s="922"/>
      <c r="H38" s="922"/>
      <c r="I38" s="922"/>
      <c r="J38" s="922"/>
      <c r="K38" s="922"/>
    </row>
    <row r="39" spans="2:11">
      <c r="B39" s="924" t="s">
        <v>319</v>
      </c>
      <c r="C39" s="927" t="s">
        <v>676</v>
      </c>
      <c r="D39" s="922">
        <v>140842.65057560219</v>
      </c>
      <c r="E39" s="922">
        <v>142562.46186357981</v>
      </c>
      <c r="F39" s="922">
        <v>144487.64851722633</v>
      </c>
      <c r="G39" s="922">
        <v>137938.79391136198</v>
      </c>
      <c r="H39" s="922">
        <v>102230.1639444179</v>
      </c>
      <c r="I39" s="922">
        <v>103875.11833821202</v>
      </c>
      <c r="J39" s="922">
        <v>105644.53694366428</v>
      </c>
      <c r="K39" s="922">
        <v>99507.551653636663</v>
      </c>
    </row>
    <row r="40" spans="2:11">
      <c r="B40" s="924"/>
      <c r="C40" s="927"/>
      <c r="D40" s="922">
        <v>140842.65057560219</v>
      </c>
      <c r="E40" s="922">
        <v>142562.46186357981</v>
      </c>
      <c r="F40" s="922">
        <v>144487.64851722633</v>
      </c>
      <c r="G40" s="922">
        <v>137938.79391136198</v>
      </c>
      <c r="H40" s="922">
        <v>102230.1639444179</v>
      </c>
      <c r="I40" s="922">
        <v>103875.11833821202</v>
      </c>
      <c r="J40" s="922">
        <v>105644.53694366428</v>
      </c>
      <c r="K40" s="922">
        <v>99507.551653636663</v>
      </c>
    </row>
    <row r="41" spans="2:11" ht="10.5">
      <c r="B41" s="932" t="s">
        <v>677</v>
      </c>
      <c r="C41" s="933"/>
      <c r="D41" s="933"/>
      <c r="E41" s="933"/>
      <c r="F41" s="933"/>
      <c r="G41" s="933"/>
      <c r="H41" s="933"/>
      <c r="I41" s="933"/>
      <c r="J41" s="933"/>
      <c r="K41" s="934"/>
    </row>
    <row r="42" spans="2:11">
      <c r="B42" s="10" t="s">
        <v>678</v>
      </c>
      <c r="C42" s="170" t="s">
        <v>679</v>
      </c>
      <c r="D42" s="923"/>
      <c r="E42" s="923"/>
      <c r="F42" s="923"/>
      <c r="G42" s="923"/>
      <c r="H42" s="268">
        <v>261880.09764392886</v>
      </c>
      <c r="I42" s="268">
        <v>253703.40649175877</v>
      </c>
      <c r="J42" s="268">
        <v>247106.29698264055</v>
      </c>
      <c r="K42" s="268">
        <v>243010.56304290224</v>
      </c>
    </row>
    <row r="43" spans="2:11">
      <c r="B43" s="10">
        <v>22</v>
      </c>
      <c r="C43" s="170" t="s">
        <v>680</v>
      </c>
      <c r="D43" s="923"/>
      <c r="E43" s="923"/>
      <c r="F43" s="923"/>
      <c r="G43" s="923"/>
      <c r="H43" s="268">
        <v>131588.32883197628</v>
      </c>
      <c r="I43" s="268">
        <v>132191.751411601</v>
      </c>
      <c r="J43" s="268">
        <v>126235.63141113223</v>
      </c>
      <c r="K43" s="268">
        <v>127382.10047557989</v>
      </c>
    </row>
    <row r="44" spans="2:11">
      <c r="B44" s="10">
        <v>23</v>
      </c>
      <c r="C44" s="170" t="s">
        <v>681</v>
      </c>
      <c r="D44" s="923"/>
      <c r="E44" s="923"/>
      <c r="F44" s="923"/>
      <c r="G44" s="923"/>
      <c r="H44" s="512">
        <v>1.9901468463690326</v>
      </c>
      <c r="I44" s="512">
        <v>1.9192075434556504</v>
      </c>
      <c r="J44" s="512">
        <v>1.9575003841652998</v>
      </c>
      <c r="K44" s="512">
        <v>1.9077292817093183</v>
      </c>
    </row>
    <row r="46" spans="2:11">
      <c r="B46" s="82"/>
    </row>
  </sheetData>
  <mergeCells count="57">
    <mergeCell ref="B35:B36"/>
    <mergeCell ref="I30:I31"/>
    <mergeCell ref="D5:G5"/>
    <mergeCell ref="H5:K5"/>
    <mergeCell ref="B41:K41"/>
    <mergeCell ref="B8:K8"/>
    <mergeCell ref="B10:K10"/>
    <mergeCell ref="D18:G18"/>
    <mergeCell ref="D9:G9"/>
    <mergeCell ref="K32:K33"/>
    <mergeCell ref="D25:G25"/>
    <mergeCell ref="B26:K26"/>
    <mergeCell ref="B30:B31"/>
    <mergeCell ref="B32:B33"/>
    <mergeCell ref="I35:I36"/>
    <mergeCell ref="J35:J36"/>
    <mergeCell ref="C30:C31"/>
    <mergeCell ref="D30:G31"/>
    <mergeCell ref="H30:H31"/>
    <mergeCell ref="J37:J38"/>
    <mergeCell ref="K37:K38"/>
    <mergeCell ref="C37:C38"/>
    <mergeCell ref="G35:G36"/>
    <mergeCell ref="K35:K36"/>
    <mergeCell ref="J30:J31"/>
    <mergeCell ref="K30:K31"/>
    <mergeCell ref="J32:J33"/>
    <mergeCell ref="H35:H36"/>
    <mergeCell ref="H32:H33"/>
    <mergeCell ref="I32:I33"/>
    <mergeCell ref="C39:C40"/>
    <mergeCell ref="D39:D40"/>
    <mergeCell ref="E39:E40"/>
    <mergeCell ref="F39:F40"/>
    <mergeCell ref="G39:G40"/>
    <mergeCell ref="H39:H40"/>
    <mergeCell ref="I39:I40"/>
    <mergeCell ref="J39:J40"/>
    <mergeCell ref="K39:K40"/>
    <mergeCell ref="H37:H38"/>
    <mergeCell ref="I37:I38"/>
    <mergeCell ref="B4:B5"/>
    <mergeCell ref="D37:D38"/>
    <mergeCell ref="D42:G42"/>
    <mergeCell ref="D43:G43"/>
    <mergeCell ref="D44:G44"/>
    <mergeCell ref="E37:E38"/>
    <mergeCell ref="F37:F38"/>
    <mergeCell ref="G37:G38"/>
    <mergeCell ref="B37:B38"/>
    <mergeCell ref="B39:B40"/>
    <mergeCell ref="C32:C33"/>
    <mergeCell ref="D32:G33"/>
    <mergeCell ref="C35:C36"/>
    <mergeCell ref="D35:D36"/>
    <mergeCell ref="E35:E36"/>
    <mergeCell ref="F35:F36"/>
  </mergeCells>
  <hyperlinks>
    <hyperlink ref="M2" location="Index!A1" display="Index" xr:uid="{D763441E-84BD-49DB-8D6E-D5EC75BFB270}"/>
  </hyperlinks>
  <pageMargins left="0.70866141732283472" right="0.70866141732283472" top="0.74803149606299213" bottom="0.74803149606299213" header="0.31496062992125984" footer="0.31496062992125984"/>
  <pageSetup paperSize="9" scale="74" orientation="portrait" r:id="rId1"/>
  <headerFooter>
    <oddHeader>&amp;CEN</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tabColor theme="4"/>
    <pageSetUpPr fitToPage="1"/>
  </sheetPr>
  <dimension ref="A2:F10"/>
  <sheetViews>
    <sheetView showGridLines="0" zoomScaleNormal="100" workbookViewId="0">
      <selection activeCell="D38" sqref="D38"/>
    </sheetView>
  </sheetViews>
  <sheetFormatPr defaultColWidth="29" defaultRowHeight="10"/>
  <cols>
    <col min="1" max="1" width="3" style="82" customWidth="1"/>
    <col min="2" max="2" width="7.08984375" style="82" customWidth="1"/>
    <col min="3" max="3" width="49.7265625" style="82" customWidth="1"/>
    <col min="4" max="4" width="79.54296875" style="82" customWidth="1"/>
    <col min="5" max="5" width="10.90625" style="82" customWidth="1"/>
    <col min="6" max="6" width="4.6328125" style="82" bestFit="1" customWidth="1"/>
    <col min="7" max="16384" width="29" style="82"/>
  </cols>
  <sheetData>
    <row r="2" spans="1:6" ht="14.5">
      <c r="B2" s="36" t="s">
        <v>1909</v>
      </c>
      <c r="C2" s="270"/>
      <c r="D2" s="270"/>
      <c r="E2" s="271"/>
      <c r="F2" s="164" t="s">
        <v>1686</v>
      </c>
    </row>
    <row r="4" spans="1:6" ht="20">
      <c r="A4" s="269"/>
      <c r="B4" s="111" t="s">
        <v>200</v>
      </c>
      <c r="C4" s="207" t="s">
        <v>682</v>
      </c>
      <c r="D4" s="207" t="s">
        <v>683</v>
      </c>
    </row>
    <row r="5" spans="1:6" ht="20">
      <c r="A5" s="269"/>
      <c r="B5" s="111" t="s">
        <v>203</v>
      </c>
      <c r="C5" s="207" t="s">
        <v>684</v>
      </c>
      <c r="D5" s="207" t="s">
        <v>685</v>
      </c>
    </row>
    <row r="6" spans="1:6">
      <c r="A6" s="269"/>
      <c r="B6" s="204" t="s">
        <v>228</v>
      </c>
      <c r="C6" s="207" t="s">
        <v>686</v>
      </c>
      <c r="D6" s="207" t="s">
        <v>687</v>
      </c>
    </row>
    <row r="7" spans="1:6" ht="20">
      <c r="A7" s="269"/>
      <c r="B7" s="111" t="s">
        <v>214</v>
      </c>
      <c r="C7" s="207" t="s">
        <v>688</v>
      </c>
      <c r="D7" s="207" t="s">
        <v>689</v>
      </c>
    </row>
    <row r="8" spans="1:6">
      <c r="A8" s="269"/>
      <c r="B8" s="204" t="s">
        <v>216</v>
      </c>
      <c r="C8" s="207" t="s">
        <v>690</v>
      </c>
      <c r="D8" s="207" t="s">
        <v>691</v>
      </c>
    </row>
    <row r="9" spans="1:6">
      <c r="A9" s="269"/>
      <c r="B9" s="111" t="s">
        <v>218</v>
      </c>
      <c r="C9" s="207" t="s">
        <v>692</v>
      </c>
      <c r="D9" s="207" t="s">
        <v>693</v>
      </c>
    </row>
    <row r="10" spans="1:6" ht="30">
      <c r="A10" s="269"/>
      <c r="B10" s="111" t="s">
        <v>221</v>
      </c>
      <c r="C10" s="207" t="s">
        <v>694</v>
      </c>
      <c r="D10" s="207" t="s">
        <v>695</v>
      </c>
    </row>
  </sheetData>
  <hyperlinks>
    <hyperlink ref="F2" location="Index!A1" display="Index" xr:uid="{F02A15CF-E1B1-4865-AFDF-D29BD10C8DF9}"/>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tabColor theme="4"/>
    <pageSetUpPr fitToPage="1"/>
  </sheetPr>
  <dimension ref="B2:J42"/>
  <sheetViews>
    <sheetView showGridLines="0" zoomScaleNormal="100" workbookViewId="0">
      <selection activeCell="L26" sqref="L26"/>
    </sheetView>
  </sheetViews>
  <sheetFormatPr defaultColWidth="9.1796875" defaultRowHeight="10"/>
  <cols>
    <col min="1" max="1" width="3.81640625" style="82" customWidth="1"/>
    <col min="2" max="2" width="6.54296875" style="82" customWidth="1"/>
    <col min="3" max="3" width="51" style="82" customWidth="1"/>
    <col min="4" max="4" width="13.81640625" style="82" customWidth="1"/>
    <col min="5" max="5" width="16" style="82" customWidth="1"/>
    <col min="6" max="6" width="14.7265625" style="82" customWidth="1"/>
    <col min="7" max="7" width="12.54296875" style="82" customWidth="1"/>
    <col min="8" max="8" width="14.6328125" style="82" customWidth="1"/>
    <col min="9" max="9" width="16.81640625" style="82" customWidth="1"/>
    <col min="10" max="10" width="4.6328125" style="82" bestFit="1" customWidth="1"/>
    <col min="11" max="16384" width="9.1796875" style="82"/>
  </cols>
  <sheetData>
    <row r="2" spans="2:10" ht="10.5">
      <c r="B2" s="293" t="s">
        <v>23</v>
      </c>
      <c r="C2" s="293"/>
      <c r="D2" s="293"/>
      <c r="E2" s="293"/>
      <c r="F2" s="293"/>
      <c r="G2" s="293"/>
      <c r="H2" s="293"/>
      <c r="I2" s="293"/>
      <c r="J2" s="164" t="s">
        <v>1686</v>
      </c>
    </row>
    <row r="3" spans="2:10" ht="10.5" thickBot="1"/>
    <row r="4" spans="2:10" ht="10.5" thickBot="1">
      <c r="B4" s="941" t="s">
        <v>1871</v>
      </c>
      <c r="C4" s="942"/>
      <c r="D4" s="945" t="s">
        <v>696</v>
      </c>
      <c r="E4" s="946"/>
      <c r="F4" s="946"/>
      <c r="G4" s="947"/>
      <c r="H4" s="948" t="s">
        <v>697</v>
      </c>
    </row>
    <row r="5" spans="2:10" ht="10.5" thickBot="1">
      <c r="B5" s="943"/>
      <c r="C5" s="944"/>
      <c r="D5" s="272" t="s">
        <v>698</v>
      </c>
      <c r="E5" s="272" t="s">
        <v>699</v>
      </c>
      <c r="F5" s="272" t="s">
        <v>700</v>
      </c>
      <c r="G5" s="273" t="s">
        <v>701</v>
      </c>
      <c r="H5" s="949"/>
    </row>
    <row r="6" spans="2:10" ht="11" thickBot="1">
      <c r="B6" s="274" t="s">
        <v>702</v>
      </c>
      <c r="C6" s="275"/>
      <c r="D6" s="275"/>
      <c r="E6" s="276"/>
      <c r="F6" s="275"/>
      <c r="G6" s="275"/>
      <c r="H6" s="277"/>
    </row>
    <row r="7" spans="2:10" ht="10.5" thickBot="1">
      <c r="B7" s="292">
        <v>1</v>
      </c>
      <c r="C7" s="288" t="s">
        <v>703</v>
      </c>
      <c r="D7" s="513">
        <v>343772.57126599998</v>
      </c>
      <c r="E7" s="513">
        <v>1572.1609539999999</v>
      </c>
      <c r="F7" s="513">
        <v>4.8137129999999999</v>
      </c>
      <c r="G7" s="513">
        <v>40044.65552600001</v>
      </c>
      <c r="H7" s="513">
        <v>396216.19072999997</v>
      </c>
    </row>
    <row r="8" spans="2:10" ht="10.5" thickBot="1">
      <c r="B8" s="278">
        <v>2</v>
      </c>
      <c r="C8" s="289" t="s">
        <v>704</v>
      </c>
      <c r="D8" s="514">
        <v>343772.57126599998</v>
      </c>
      <c r="E8" s="514">
        <v>1572.1609539999999</v>
      </c>
      <c r="F8" s="515">
        <v>4.8137129999999999</v>
      </c>
      <c r="G8" s="516">
        <v>40044.65552600001</v>
      </c>
      <c r="H8" s="517">
        <v>396216.19072999997</v>
      </c>
    </row>
    <row r="9" spans="2:10" ht="10.5" thickBot="1">
      <c r="B9" s="278">
        <v>3</v>
      </c>
      <c r="C9" s="289" t="s">
        <v>705</v>
      </c>
      <c r="D9" s="518"/>
      <c r="E9" s="514">
        <v>0</v>
      </c>
      <c r="F9" s="515">
        <v>0</v>
      </c>
      <c r="G9" s="516">
        <v>0</v>
      </c>
      <c r="H9" s="517">
        <v>0</v>
      </c>
    </row>
    <row r="10" spans="2:10" ht="10.5" thickBot="1">
      <c r="B10" s="292">
        <v>4</v>
      </c>
      <c r="C10" s="288" t="s">
        <v>706</v>
      </c>
      <c r="D10" s="518"/>
      <c r="E10" s="513">
        <v>834275.16737756436</v>
      </c>
      <c r="F10" s="513">
        <v>7673.9049089999999</v>
      </c>
      <c r="G10" s="513">
        <v>17307.233218999969</v>
      </c>
      <c r="H10" s="513">
        <v>803701.63127001608</v>
      </c>
    </row>
    <row r="11" spans="2:10" ht="10.5" thickBot="1">
      <c r="B11" s="278">
        <v>5</v>
      </c>
      <c r="C11" s="289" t="s">
        <v>651</v>
      </c>
      <c r="D11" s="518"/>
      <c r="E11" s="519">
        <v>568753.5120874811</v>
      </c>
      <c r="F11" s="520">
        <v>4051.1477746824198</v>
      </c>
      <c r="G11" s="516">
        <v>14967.688159490699</v>
      </c>
      <c r="H11" s="517">
        <v>559132.11502854608</v>
      </c>
    </row>
    <row r="12" spans="2:10" ht="10.5" thickBot="1">
      <c r="B12" s="278">
        <v>6</v>
      </c>
      <c r="C12" s="289" t="s">
        <v>652</v>
      </c>
      <c r="D12" s="518"/>
      <c r="E12" s="519">
        <v>265521.6552900832</v>
      </c>
      <c r="F12" s="520">
        <v>3622.75713431758</v>
      </c>
      <c r="G12" s="516">
        <v>2339.5450595092702</v>
      </c>
      <c r="H12" s="517">
        <v>244569.51624147</v>
      </c>
    </row>
    <row r="13" spans="2:10" ht="10.5" thickBot="1">
      <c r="B13" s="292">
        <v>7</v>
      </c>
      <c r="C13" s="288" t="s">
        <v>707</v>
      </c>
      <c r="D13" s="518"/>
      <c r="E13" s="513">
        <v>459569.92574481218</v>
      </c>
      <c r="F13" s="513">
        <v>18778.355163478802</v>
      </c>
      <c r="G13" s="513">
        <v>512301.29397190566</v>
      </c>
      <c r="H13" s="513">
        <v>674316.37891134003</v>
      </c>
    </row>
    <row r="14" spans="2:10" ht="10.5" thickBot="1">
      <c r="B14" s="278">
        <v>8</v>
      </c>
      <c r="C14" s="289" t="s">
        <v>708</v>
      </c>
      <c r="D14" s="518"/>
      <c r="E14" s="521">
        <v>3647.57291075189</v>
      </c>
      <c r="F14" s="520">
        <v>0</v>
      </c>
      <c r="G14" s="516">
        <v>0</v>
      </c>
      <c r="H14" s="517">
        <v>1823.786455375945</v>
      </c>
    </row>
    <row r="15" spans="2:10" ht="10.5" thickBot="1">
      <c r="B15" s="278">
        <v>9</v>
      </c>
      <c r="C15" s="290" t="s">
        <v>709</v>
      </c>
      <c r="D15" s="518"/>
      <c r="E15" s="519">
        <v>455922.35283406026</v>
      </c>
      <c r="F15" s="520">
        <v>18778.355163478802</v>
      </c>
      <c r="G15" s="516">
        <v>512301.29397190566</v>
      </c>
      <c r="H15" s="517">
        <v>672492.59245596407</v>
      </c>
    </row>
    <row r="16" spans="2:10" ht="10.5" thickBot="1">
      <c r="B16" s="292">
        <v>10</v>
      </c>
      <c r="C16" s="288" t="s">
        <v>710</v>
      </c>
      <c r="D16" s="518"/>
      <c r="E16" s="513">
        <v>0</v>
      </c>
      <c r="F16" s="513">
        <v>0</v>
      </c>
      <c r="G16" s="513">
        <v>0</v>
      </c>
      <c r="H16" s="513">
        <v>0</v>
      </c>
    </row>
    <row r="17" spans="2:8" ht="10.5" thickBot="1">
      <c r="B17" s="292">
        <v>11</v>
      </c>
      <c r="C17" s="288" t="s">
        <v>711</v>
      </c>
      <c r="D17" s="518"/>
      <c r="E17" s="513">
        <v>22589.627324682675</v>
      </c>
      <c r="F17" s="513">
        <v>0</v>
      </c>
      <c r="G17" s="513">
        <v>21873.838131966702</v>
      </c>
      <c r="H17" s="513">
        <v>21873.838131966702</v>
      </c>
    </row>
    <row r="18" spans="2:8" ht="10.5" thickBot="1">
      <c r="B18" s="278">
        <v>12</v>
      </c>
      <c r="C18" s="289" t="s">
        <v>712</v>
      </c>
      <c r="D18" s="518"/>
      <c r="E18" s="522">
        <v>354.21207384283423</v>
      </c>
      <c r="F18" s="523">
        <v>0</v>
      </c>
      <c r="G18" s="516">
        <v>0</v>
      </c>
      <c r="H18" s="524"/>
    </row>
    <row r="19" spans="2:8" ht="20.5" thickBot="1">
      <c r="B19" s="278">
        <v>13</v>
      </c>
      <c r="C19" s="289" t="s">
        <v>713</v>
      </c>
      <c r="D19" s="518"/>
      <c r="E19" s="522">
        <v>22235.41525083984</v>
      </c>
      <c r="F19" s="523">
        <v>0</v>
      </c>
      <c r="G19" s="516">
        <v>21873.838131966702</v>
      </c>
      <c r="H19" s="517">
        <v>21873.838131966702</v>
      </c>
    </row>
    <row r="20" spans="2:8" ht="11" thickBot="1">
      <c r="B20" s="280">
        <v>14</v>
      </c>
      <c r="C20" s="281" t="s">
        <v>714</v>
      </c>
      <c r="D20" s="525"/>
      <c r="E20" s="526"/>
      <c r="F20" s="527"/>
      <c r="G20" s="528"/>
      <c r="H20" s="529">
        <v>1896108.0390433229</v>
      </c>
    </row>
    <row r="21" spans="2:8" ht="11" thickBot="1">
      <c r="B21" s="950" t="s">
        <v>715</v>
      </c>
      <c r="C21" s="951"/>
      <c r="D21" s="951"/>
      <c r="E21" s="952"/>
      <c r="F21" s="952"/>
      <c r="G21" s="952"/>
      <c r="H21" s="953"/>
    </row>
    <row r="22" spans="2:8" ht="10.5" thickBot="1">
      <c r="B22" s="292">
        <v>15</v>
      </c>
      <c r="C22" s="288" t="s">
        <v>648</v>
      </c>
      <c r="D22" s="279"/>
      <c r="E22" s="513"/>
      <c r="F22" s="513"/>
      <c r="G22" s="513"/>
      <c r="H22" s="513">
        <v>296.40685966773464</v>
      </c>
    </row>
    <row r="23" spans="2:8" ht="10.5" thickBot="1">
      <c r="B23" s="292" t="s">
        <v>716</v>
      </c>
      <c r="C23" s="288" t="s">
        <v>717</v>
      </c>
      <c r="D23" s="279"/>
      <c r="E23" s="513">
        <v>5933.6977961536195</v>
      </c>
      <c r="F23" s="513">
        <v>4553.8236807656294</v>
      </c>
      <c r="G23" s="513">
        <v>445523.33819906099</v>
      </c>
      <c r="H23" s="513">
        <v>387609.23072458321</v>
      </c>
    </row>
    <row r="24" spans="2:8" ht="10.5" thickBot="1">
      <c r="B24" s="292">
        <v>16</v>
      </c>
      <c r="C24" s="288" t="s">
        <v>718</v>
      </c>
      <c r="D24" s="279"/>
      <c r="E24" s="513">
        <v>902.38131118785191</v>
      </c>
      <c r="F24" s="513">
        <v>0</v>
      </c>
      <c r="G24" s="513">
        <v>0</v>
      </c>
      <c r="H24" s="513">
        <v>451.19065559392595</v>
      </c>
    </row>
    <row r="25" spans="2:8" ht="10.5" thickBot="1">
      <c r="B25" s="292">
        <v>17</v>
      </c>
      <c r="C25" s="288" t="s">
        <v>719</v>
      </c>
      <c r="D25" s="279"/>
      <c r="E25" s="513">
        <v>350580.95426056639</v>
      </c>
      <c r="F25" s="513">
        <v>129945.74713981773</v>
      </c>
      <c r="G25" s="513">
        <v>1013588.8055502468</v>
      </c>
      <c r="H25" s="513">
        <v>1047945.3635150839</v>
      </c>
    </row>
    <row r="26" spans="2:8" ht="20.5" thickBot="1">
      <c r="B26" s="278">
        <v>18</v>
      </c>
      <c r="C26" s="291" t="s">
        <v>720</v>
      </c>
      <c r="D26" s="282"/>
      <c r="E26" s="826">
        <v>0</v>
      </c>
      <c r="F26" s="827">
        <v>0</v>
      </c>
      <c r="G26" s="827">
        <v>0</v>
      </c>
      <c r="H26" s="517">
        <v>0</v>
      </c>
    </row>
    <row r="27" spans="2:8" ht="30.5" thickBot="1">
      <c r="B27" s="278">
        <v>19</v>
      </c>
      <c r="C27" s="289" t="s">
        <v>721</v>
      </c>
      <c r="D27" s="282"/>
      <c r="E27" s="522">
        <v>40870.801195009757</v>
      </c>
      <c r="F27" s="523">
        <v>0</v>
      </c>
      <c r="G27" s="523">
        <v>0</v>
      </c>
      <c r="H27" s="517">
        <v>4087.0801195009763</v>
      </c>
    </row>
    <row r="28" spans="2:8" ht="20.5" thickBot="1">
      <c r="B28" s="278">
        <v>20</v>
      </c>
      <c r="C28" s="289" t="s">
        <v>1852</v>
      </c>
      <c r="D28" s="282"/>
      <c r="E28" s="522">
        <v>289932.01551270997</v>
      </c>
      <c r="F28" s="523">
        <v>123561.31157151332</v>
      </c>
      <c r="G28" s="523">
        <v>802840.33748719143</v>
      </c>
      <c r="H28" s="517">
        <v>889160.95040622435</v>
      </c>
    </row>
    <row r="29" spans="2:8" ht="20.5" thickBot="1">
      <c r="B29" s="278">
        <v>21</v>
      </c>
      <c r="C29" s="289" t="s">
        <v>722</v>
      </c>
      <c r="D29" s="282"/>
      <c r="E29" s="522">
        <v>7319.6029029675656</v>
      </c>
      <c r="F29" s="523">
        <v>4516.7348747807855</v>
      </c>
      <c r="G29" s="523">
        <v>45256.287641670868</v>
      </c>
      <c r="H29" s="517">
        <v>133080.61246154809</v>
      </c>
    </row>
    <row r="30" spans="2:8" ht="10.5" thickBot="1">
      <c r="B30" s="278">
        <v>22</v>
      </c>
      <c r="C30" s="289" t="s">
        <v>723</v>
      </c>
      <c r="D30" s="282"/>
      <c r="E30" s="522">
        <v>5140.9436188875306</v>
      </c>
      <c r="F30" s="523">
        <v>4064.3636889668905</v>
      </c>
      <c r="G30" s="523">
        <v>332508.46653305</v>
      </c>
      <c r="H30" s="517">
        <v>0</v>
      </c>
    </row>
    <row r="31" spans="2:8" ht="20.5" thickBot="1">
      <c r="B31" s="278">
        <v>23</v>
      </c>
      <c r="C31" s="289" t="s">
        <v>722</v>
      </c>
      <c r="D31" s="282"/>
      <c r="E31" s="522">
        <v>2355.4089368687901</v>
      </c>
      <c r="F31" s="523">
        <v>1867.70069352363</v>
      </c>
      <c r="G31" s="523">
        <v>147129.69506214099</v>
      </c>
      <c r="H31" s="517">
        <v>0</v>
      </c>
    </row>
    <row r="32" spans="2:8" ht="30.5" thickBot="1">
      <c r="B32" s="278">
        <v>24</v>
      </c>
      <c r="C32" s="289" t="s">
        <v>724</v>
      </c>
      <c r="D32" s="282"/>
      <c r="E32" s="522">
        <v>10103.125713010366</v>
      </c>
      <c r="F32" s="523">
        <v>0</v>
      </c>
      <c r="G32" s="523">
        <v>18362.485359243437</v>
      </c>
      <c r="H32" s="517">
        <v>21616.720527810561</v>
      </c>
    </row>
    <row r="33" spans="2:8" ht="10.5" thickBot="1">
      <c r="B33" s="292">
        <v>25</v>
      </c>
      <c r="C33" s="288" t="s">
        <v>725</v>
      </c>
      <c r="D33" s="279"/>
      <c r="E33" s="513">
        <v>0</v>
      </c>
      <c r="F33" s="513">
        <v>0</v>
      </c>
      <c r="G33" s="513">
        <v>0</v>
      </c>
      <c r="H33" s="513">
        <v>0</v>
      </c>
    </row>
    <row r="34" spans="2:8" ht="10.5" thickBot="1">
      <c r="B34" s="292">
        <v>26</v>
      </c>
      <c r="C34" s="288" t="s">
        <v>726</v>
      </c>
      <c r="D34" s="279"/>
      <c r="E34" s="513">
        <v>42574.691811469092</v>
      </c>
      <c r="F34" s="513">
        <v>157.4267539651311</v>
      </c>
      <c r="G34" s="513">
        <v>33313.598639945281</v>
      </c>
      <c r="H34" s="513">
        <v>57226.279413129494</v>
      </c>
    </row>
    <row r="35" spans="2:8" ht="10.5" thickBot="1">
      <c r="B35" s="278">
        <v>27</v>
      </c>
      <c r="C35" s="289" t="s">
        <v>727</v>
      </c>
      <c r="D35" s="282"/>
      <c r="E35" s="530"/>
      <c r="F35" s="531"/>
      <c r="G35" s="523">
        <v>0</v>
      </c>
      <c r="H35" s="532">
        <v>0</v>
      </c>
    </row>
    <row r="36" spans="2:8" ht="20.5" thickBot="1">
      <c r="B36" s="278">
        <v>28</v>
      </c>
      <c r="C36" s="289" t="s">
        <v>728</v>
      </c>
      <c r="D36" s="282"/>
      <c r="E36" s="517">
        <v>0</v>
      </c>
      <c r="F36" s="517">
        <v>0</v>
      </c>
      <c r="G36" s="517">
        <v>0</v>
      </c>
      <c r="H36" s="517">
        <v>0</v>
      </c>
    </row>
    <row r="37" spans="2:8" ht="10.5" thickBot="1">
      <c r="B37" s="278">
        <v>29</v>
      </c>
      <c r="C37" s="289" t="s">
        <v>1853</v>
      </c>
      <c r="D37" s="283"/>
      <c r="E37" s="517">
        <v>3759.7705190574306</v>
      </c>
      <c r="F37" s="517">
        <v>0</v>
      </c>
      <c r="G37" s="517">
        <v>0</v>
      </c>
      <c r="H37" s="517">
        <v>3759.7705190574306</v>
      </c>
    </row>
    <row r="38" spans="2:8" ht="10.5" thickBot="1">
      <c r="B38" s="278">
        <v>30</v>
      </c>
      <c r="C38" s="289" t="s">
        <v>729</v>
      </c>
      <c r="D38" s="282"/>
      <c r="E38" s="517">
        <v>0</v>
      </c>
      <c r="F38" s="517">
        <v>0</v>
      </c>
      <c r="G38" s="517">
        <v>0</v>
      </c>
      <c r="H38" s="517">
        <v>0</v>
      </c>
    </row>
    <row r="39" spans="2:8" ht="10.5" thickBot="1">
      <c r="B39" s="278">
        <v>31</v>
      </c>
      <c r="C39" s="289" t="s">
        <v>730</v>
      </c>
      <c r="D39" s="282"/>
      <c r="E39" s="533">
        <v>38814.921292411658</v>
      </c>
      <c r="F39" s="534">
        <v>157.4267539651311</v>
      </c>
      <c r="G39" s="523">
        <v>33313.598639945281</v>
      </c>
      <c r="H39" s="517">
        <v>53466.508894072067</v>
      </c>
    </row>
    <row r="40" spans="2:8" ht="10.5" thickBot="1">
      <c r="B40" s="292">
        <v>32</v>
      </c>
      <c r="C40" s="288" t="s">
        <v>731</v>
      </c>
      <c r="D40" s="279"/>
      <c r="E40" s="513">
        <v>106928.62100140112</v>
      </c>
      <c r="F40" s="513">
        <v>48253.029213608592</v>
      </c>
      <c r="G40" s="513">
        <v>150329.38843445451</v>
      </c>
      <c r="H40" s="513">
        <v>16690.710139433675</v>
      </c>
    </row>
    <row r="41" spans="2:8" ht="11" thickBot="1">
      <c r="B41" s="280">
        <v>33</v>
      </c>
      <c r="C41" s="281" t="s">
        <v>732</v>
      </c>
      <c r="D41" s="284"/>
      <c r="E41" s="526"/>
      <c r="F41" s="527"/>
      <c r="G41" s="527"/>
      <c r="H41" s="529">
        <v>1510219.1813074918</v>
      </c>
    </row>
    <row r="42" spans="2:8" ht="11" thickBot="1">
      <c r="B42" s="280">
        <v>34</v>
      </c>
      <c r="C42" s="287" t="s">
        <v>733</v>
      </c>
      <c r="D42" s="284"/>
      <c r="E42" s="285"/>
      <c r="F42" s="286"/>
      <c r="G42" s="286"/>
      <c r="H42" s="535">
        <v>1.2555184456084996</v>
      </c>
    </row>
  </sheetData>
  <mergeCells count="4">
    <mergeCell ref="B4:C5"/>
    <mergeCell ref="D4:G4"/>
    <mergeCell ref="H4:H5"/>
    <mergeCell ref="B21:H21"/>
  </mergeCells>
  <hyperlinks>
    <hyperlink ref="J2" location="Index!A1" display="Index" xr:uid="{FB901D31-8104-4D10-BC28-77E924FB3769}"/>
  </hyperlinks>
  <pageMargins left="0.70866141732283472" right="0.70866141732283472" top="0.74803149606299213" bottom="0.74803149606299213" header="0.31496062992125984" footer="0.31496062992125984"/>
  <pageSetup paperSize="9" scale="66" orientation="portrait" r:id="rId1"/>
  <headerFooter>
    <oddHeader>&amp;CEN</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tabColor theme="4"/>
    <pageSetUpPr fitToPage="1"/>
  </sheetPr>
  <dimension ref="B2:V10"/>
  <sheetViews>
    <sheetView showGridLines="0" zoomScaleNormal="100" workbookViewId="0">
      <selection activeCell="T40" sqref="T40"/>
    </sheetView>
  </sheetViews>
  <sheetFormatPr defaultRowHeight="10"/>
  <cols>
    <col min="1" max="1" width="2.1796875" style="3" customWidth="1"/>
    <col min="2" max="2" width="4.7265625" style="3" customWidth="1"/>
    <col min="3" max="9" width="8.7265625" style="3"/>
    <col min="10" max="11" width="9.1796875" style="3" customWidth="1"/>
    <col min="12" max="12" width="19.54296875" style="3" customWidth="1"/>
    <col min="13" max="17" width="9.1796875" style="3" hidden="1" customWidth="1"/>
    <col min="18" max="19" width="7.81640625" style="3" customWidth="1"/>
    <col min="20" max="20" width="38.90625" style="3" customWidth="1"/>
    <col min="21" max="16384" width="8.7265625" style="3"/>
  </cols>
  <sheetData>
    <row r="2" spans="2:22" ht="10.5">
      <c r="B2" s="32" t="s">
        <v>24</v>
      </c>
      <c r="C2" s="32"/>
      <c r="D2" s="32"/>
      <c r="E2" s="32"/>
      <c r="F2" s="32"/>
      <c r="G2" s="32"/>
      <c r="H2" s="32"/>
      <c r="I2" s="32"/>
      <c r="J2" s="32"/>
      <c r="K2" s="32"/>
      <c r="L2" s="32"/>
      <c r="M2" s="32"/>
      <c r="N2" s="32"/>
      <c r="O2" s="32"/>
      <c r="P2" s="32"/>
      <c r="Q2" s="32"/>
      <c r="R2" s="32"/>
      <c r="S2" s="32"/>
      <c r="T2" s="32"/>
      <c r="U2" s="32"/>
      <c r="V2" s="164" t="s">
        <v>1686</v>
      </c>
    </row>
    <row r="4" spans="2:22">
      <c r="B4" s="6" t="s">
        <v>200</v>
      </c>
      <c r="C4" s="954" t="s">
        <v>734</v>
      </c>
      <c r="D4" s="954"/>
      <c r="E4" s="954"/>
      <c r="F4" s="954"/>
      <c r="G4" s="954"/>
      <c r="H4" s="954"/>
      <c r="I4" s="954"/>
      <c r="J4" s="954"/>
      <c r="K4" s="954"/>
      <c r="L4" s="954"/>
      <c r="M4" s="954"/>
      <c r="N4" s="954"/>
      <c r="O4" s="954"/>
      <c r="P4" s="954"/>
      <c r="Q4" s="954"/>
      <c r="R4" s="954"/>
      <c r="S4" s="955"/>
      <c r="T4" s="8" t="s">
        <v>1878</v>
      </c>
    </row>
    <row r="5" spans="2:22">
      <c r="B5" s="956" t="s">
        <v>203</v>
      </c>
      <c r="C5" s="954" t="s">
        <v>735</v>
      </c>
      <c r="D5" s="954"/>
      <c r="E5" s="954"/>
      <c r="F5" s="954"/>
      <c r="G5" s="954"/>
      <c r="H5" s="954"/>
      <c r="I5" s="954"/>
      <c r="J5" s="954"/>
      <c r="K5" s="954"/>
      <c r="L5" s="954"/>
      <c r="M5" s="954"/>
      <c r="N5" s="954"/>
      <c r="O5" s="954"/>
      <c r="P5" s="954"/>
      <c r="Q5" s="954"/>
      <c r="R5" s="954"/>
      <c r="S5" s="955"/>
      <c r="T5" s="957" t="s">
        <v>1879</v>
      </c>
    </row>
    <row r="6" spans="2:22">
      <c r="B6" s="956"/>
      <c r="C6" s="954"/>
      <c r="D6" s="954"/>
      <c r="E6" s="954"/>
      <c r="F6" s="954"/>
      <c r="G6" s="954"/>
      <c r="H6" s="954"/>
      <c r="I6" s="954"/>
      <c r="J6" s="954"/>
      <c r="K6" s="954"/>
      <c r="L6" s="954"/>
      <c r="M6" s="954"/>
      <c r="N6" s="954"/>
      <c r="O6" s="954"/>
      <c r="P6" s="954"/>
      <c r="Q6" s="954"/>
      <c r="R6" s="954"/>
      <c r="S6" s="955"/>
      <c r="T6" s="958"/>
    </row>
    <row r="7" spans="2:22">
      <c r="B7" s="959" t="s">
        <v>228</v>
      </c>
      <c r="C7" s="954" t="s">
        <v>736</v>
      </c>
      <c r="D7" s="954"/>
      <c r="E7" s="954"/>
      <c r="F7" s="954"/>
      <c r="G7" s="954"/>
      <c r="H7" s="954"/>
      <c r="I7" s="954"/>
      <c r="J7" s="954"/>
      <c r="K7" s="954"/>
      <c r="L7" s="954"/>
      <c r="M7" s="954"/>
      <c r="N7" s="954"/>
      <c r="O7" s="954"/>
      <c r="P7" s="954"/>
      <c r="Q7" s="954"/>
      <c r="R7" s="954"/>
      <c r="S7" s="955"/>
      <c r="T7" s="957" t="s">
        <v>1879</v>
      </c>
    </row>
    <row r="8" spans="2:22">
      <c r="B8" s="959"/>
      <c r="C8" s="954"/>
      <c r="D8" s="954"/>
      <c r="E8" s="954"/>
      <c r="F8" s="954"/>
      <c r="G8" s="954"/>
      <c r="H8" s="954"/>
      <c r="I8" s="954"/>
      <c r="J8" s="954"/>
      <c r="K8" s="954"/>
      <c r="L8" s="954"/>
      <c r="M8" s="954"/>
      <c r="N8" s="954"/>
      <c r="O8" s="954"/>
      <c r="P8" s="954"/>
      <c r="Q8" s="954"/>
      <c r="R8" s="954"/>
      <c r="S8" s="955"/>
      <c r="T8" s="958"/>
    </row>
    <row r="9" spans="2:22">
      <c r="B9" s="956" t="s">
        <v>214</v>
      </c>
      <c r="C9" s="954" t="s">
        <v>737</v>
      </c>
      <c r="D9" s="954"/>
      <c r="E9" s="954"/>
      <c r="F9" s="954"/>
      <c r="G9" s="954"/>
      <c r="H9" s="954"/>
      <c r="I9" s="954"/>
      <c r="J9" s="954"/>
      <c r="K9" s="954"/>
      <c r="L9" s="954"/>
      <c r="M9" s="954"/>
      <c r="N9" s="954"/>
      <c r="O9" s="954"/>
      <c r="P9" s="954"/>
      <c r="Q9" s="954"/>
      <c r="R9" s="954"/>
      <c r="S9" s="955"/>
      <c r="T9" s="957" t="s">
        <v>1642</v>
      </c>
    </row>
    <row r="10" spans="2:22">
      <c r="B10" s="956"/>
      <c r="C10" s="954"/>
      <c r="D10" s="954"/>
      <c r="E10" s="954"/>
      <c r="F10" s="954"/>
      <c r="G10" s="954"/>
      <c r="H10" s="954"/>
      <c r="I10" s="954"/>
      <c r="J10" s="954"/>
      <c r="K10" s="954"/>
      <c r="L10" s="954"/>
      <c r="M10" s="954"/>
      <c r="N10" s="954"/>
      <c r="O10" s="954"/>
      <c r="P10" s="954"/>
      <c r="Q10" s="954"/>
      <c r="R10" s="954"/>
      <c r="S10" s="955"/>
      <c r="T10" s="958"/>
    </row>
  </sheetData>
  <mergeCells count="10">
    <mergeCell ref="T9:T10"/>
    <mergeCell ref="B9:B10"/>
    <mergeCell ref="C9:S10"/>
    <mergeCell ref="B7:B8"/>
    <mergeCell ref="C7:S8"/>
    <mergeCell ref="C4:S4"/>
    <mergeCell ref="B5:B6"/>
    <mergeCell ref="C5:S6"/>
    <mergeCell ref="T5:T6"/>
    <mergeCell ref="T7:T8"/>
  </mergeCells>
  <hyperlinks>
    <hyperlink ref="V2" location="Index!A1" display="Index" xr:uid="{BD010E49-6AFD-4A61-9192-EAE7552B2A17}"/>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tabColor theme="4"/>
    <pageSetUpPr fitToPage="1"/>
  </sheetPr>
  <dimension ref="B2:V10"/>
  <sheetViews>
    <sheetView showGridLines="0" zoomScaleNormal="100" workbookViewId="0">
      <selection activeCell="K35" sqref="K35"/>
    </sheetView>
  </sheetViews>
  <sheetFormatPr defaultRowHeight="10"/>
  <cols>
    <col min="1" max="1" width="2.453125" style="3" customWidth="1"/>
    <col min="2" max="2" width="5.453125" style="3" customWidth="1"/>
    <col min="3" max="13" width="8.7265625" style="3"/>
    <col min="14" max="14" width="0.1796875" style="3" customWidth="1"/>
    <col min="15" max="18" width="9.1796875" style="3" hidden="1" customWidth="1"/>
    <col min="19" max="19" width="17.1796875" style="3" customWidth="1"/>
    <col min="20" max="20" width="65.54296875" style="3" customWidth="1"/>
    <col min="21" max="21" width="7.36328125" style="3" customWidth="1"/>
    <col min="22" max="16384" width="8.7265625" style="3"/>
  </cols>
  <sheetData>
    <row r="2" spans="2:22" ht="10.5">
      <c r="B2" s="32" t="s">
        <v>25</v>
      </c>
      <c r="C2" s="271"/>
      <c r="D2" s="271"/>
      <c r="E2" s="32"/>
      <c r="F2" s="271"/>
      <c r="G2" s="271"/>
      <c r="H2" s="32"/>
      <c r="I2" s="271"/>
      <c r="J2" s="271"/>
      <c r="K2" s="32"/>
      <c r="L2" s="271"/>
      <c r="M2" s="271"/>
      <c r="N2" s="32"/>
      <c r="O2" s="271"/>
      <c r="P2" s="271"/>
      <c r="Q2" s="32"/>
      <c r="R2" s="271"/>
      <c r="S2" s="271"/>
      <c r="T2" s="32"/>
      <c r="U2" s="271"/>
      <c r="V2" s="164" t="s">
        <v>1686</v>
      </c>
    </row>
    <row r="4" spans="2:22">
      <c r="B4" s="6" t="s">
        <v>200</v>
      </c>
      <c r="C4" s="954" t="s">
        <v>738</v>
      </c>
      <c r="D4" s="954"/>
      <c r="E4" s="954"/>
      <c r="F4" s="954"/>
      <c r="G4" s="954"/>
      <c r="H4" s="954"/>
      <c r="I4" s="954"/>
      <c r="J4" s="954"/>
      <c r="K4" s="954"/>
      <c r="L4" s="954"/>
      <c r="M4" s="954"/>
      <c r="N4" s="954"/>
      <c r="O4" s="954"/>
      <c r="P4" s="954"/>
      <c r="Q4" s="954"/>
      <c r="R4" s="954"/>
      <c r="S4" s="955"/>
      <c r="T4" s="294" t="s">
        <v>1881</v>
      </c>
    </row>
    <row r="5" spans="2:22">
      <c r="B5" s="956" t="s">
        <v>203</v>
      </c>
      <c r="C5" s="954" t="s">
        <v>739</v>
      </c>
      <c r="D5" s="954"/>
      <c r="E5" s="954"/>
      <c r="F5" s="954"/>
      <c r="G5" s="954"/>
      <c r="H5" s="954"/>
      <c r="I5" s="954"/>
      <c r="J5" s="954"/>
      <c r="K5" s="954"/>
      <c r="L5" s="954"/>
      <c r="M5" s="954"/>
      <c r="N5" s="954"/>
      <c r="O5" s="954"/>
      <c r="P5" s="954"/>
      <c r="Q5" s="954"/>
      <c r="R5" s="954"/>
      <c r="S5" s="955"/>
      <c r="T5" s="960" t="s">
        <v>46</v>
      </c>
    </row>
    <row r="6" spans="2:22">
      <c r="B6" s="956"/>
      <c r="C6" s="954"/>
      <c r="D6" s="954"/>
      <c r="E6" s="954"/>
      <c r="F6" s="954"/>
      <c r="G6" s="954"/>
      <c r="H6" s="954"/>
      <c r="I6" s="954"/>
      <c r="J6" s="954"/>
      <c r="K6" s="954"/>
      <c r="L6" s="954"/>
      <c r="M6" s="954"/>
      <c r="N6" s="954"/>
      <c r="O6" s="954"/>
      <c r="P6" s="954"/>
      <c r="Q6" s="954"/>
      <c r="R6" s="954"/>
      <c r="S6" s="955"/>
      <c r="T6" s="961"/>
    </row>
    <row r="7" spans="2:22">
      <c r="B7" s="956" t="s">
        <v>228</v>
      </c>
      <c r="C7" s="954" t="s">
        <v>740</v>
      </c>
      <c r="D7" s="954"/>
      <c r="E7" s="954"/>
      <c r="F7" s="954"/>
      <c r="G7" s="954"/>
      <c r="H7" s="954"/>
      <c r="I7" s="954"/>
      <c r="J7" s="954"/>
      <c r="K7" s="954"/>
      <c r="L7" s="954"/>
      <c r="M7" s="954"/>
      <c r="N7" s="954"/>
      <c r="O7" s="954"/>
      <c r="P7" s="954"/>
      <c r="Q7" s="954"/>
      <c r="R7" s="954"/>
      <c r="S7" s="955"/>
      <c r="T7" s="960" t="s">
        <v>1880</v>
      </c>
    </row>
    <row r="8" spans="2:22">
      <c r="B8" s="956"/>
      <c r="C8" s="954"/>
      <c r="D8" s="954"/>
      <c r="E8" s="954"/>
      <c r="F8" s="954"/>
      <c r="G8" s="954"/>
      <c r="H8" s="954"/>
      <c r="I8" s="954"/>
      <c r="J8" s="954"/>
      <c r="K8" s="954"/>
      <c r="L8" s="954"/>
      <c r="M8" s="954"/>
      <c r="N8" s="954"/>
      <c r="O8" s="954"/>
      <c r="P8" s="954"/>
      <c r="Q8" s="954"/>
      <c r="R8" s="954"/>
      <c r="S8" s="955"/>
      <c r="T8" s="961"/>
    </row>
    <row r="9" spans="2:22">
      <c r="B9" s="956" t="s">
        <v>214</v>
      </c>
      <c r="C9" s="954" t="s">
        <v>741</v>
      </c>
      <c r="D9" s="954"/>
      <c r="E9" s="954"/>
      <c r="F9" s="954"/>
      <c r="G9" s="954"/>
      <c r="H9" s="954"/>
      <c r="I9" s="954"/>
      <c r="J9" s="954"/>
      <c r="K9" s="954"/>
      <c r="L9" s="954"/>
      <c r="M9" s="954"/>
      <c r="N9" s="954"/>
      <c r="O9" s="954"/>
      <c r="P9" s="954"/>
      <c r="Q9" s="954"/>
      <c r="R9" s="954"/>
      <c r="S9" s="955"/>
      <c r="T9" s="960" t="s">
        <v>1881</v>
      </c>
    </row>
    <row r="10" spans="2:22">
      <c r="B10" s="956"/>
      <c r="C10" s="954"/>
      <c r="D10" s="954"/>
      <c r="E10" s="954"/>
      <c r="F10" s="954"/>
      <c r="G10" s="954"/>
      <c r="H10" s="954"/>
      <c r="I10" s="954"/>
      <c r="J10" s="954"/>
      <c r="K10" s="954"/>
      <c r="L10" s="954"/>
      <c r="M10" s="954"/>
      <c r="N10" s="954"/>
      <c r="O10" s="954"/>
      <c r="P10" s="954"/>
      <c r="Q10" s="954"/>
      <c r="R10" s="954"/>
      <c r="S10" s="955"/>
      <c r="T10" s="961"/>
    </row>
  </sheetData>
  <mergeCells count="10">
    <mergeCell ref="T9:T10"/>
    <mergeCell ref="T7:T8"/>
    <mergeCell ref="T5:T6"/>
    <mergeCell ref="B9:B10"/>
    <mergeCell ref="C9:S10"/>
    <mergeCell ref="C4:S4"/>
    <mergeCell ref="B5:B6"/>
    <mergeCell ref="C5:S6"/>
    <mergeCell ref="B7:B8"/>
    <mergeCell ref="C7:S8"/>
  </mergeCells>
  <hyperlinks>
    <hyperlink ref="V2" location="Index!A1" display="Index" xr:uid="{98FF1400-F1D2-4304-A201-443F36BBBE22}"/>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tabColor theme="4"/>
    <pageSetUpPr fitToPage="1"/>
  </sheetPr>
  <dimension ref="B2:T29"/>
  <sheetViews>
    <sheetView showGridLines="0" zoomScaleNormal="100" workbookViewId="0">
      <selection activeCell="C50" sqref="C50"/>
    </sheetView>
  </sheetViews>
  <sheetFormatPr defaultRowHeight="10"/>
  <cols>
    <col min="1" max="1" width="2.81640625" style="3" customWidth="1"/>
    <col min="2" max="2" width="6.90625" style="3" customWidth="1"/>
    <col min="3" max="3" width="39" style="3" customWidth="1"/>
    <col min="4" max="9" width="14.26953125" style="3" customWidth="1"/>
    <col min="10" max="10" width="10.26953125" style="3" bestFit="1" customWidth="1"/>
    <col min="11" max="13" width="9.453125" style="3" bestFit="1" customWidth="1"/>
    <col min="14" max="14" width="10.54296875" style="3" customWidth="1"/>
    <col min="15" max="15" width="10.7265625" style="3" customWidth="1"/>
    <col min="16" max="16" width="10.54296875" style="3" customWidth="1"/>
    <col min="17" max="17" width="11.08984375" style="3" customWidth="1"/>
    <col min="18" max="19" width="12.6328125" style="3" customWidth="1"/>
    <col min="20" max="16384" width="8.7265625" style="3"/>
  </cols>
  <sheetData>
    <row r="2" spans="2:20" ht="10.5">
      <c r="B2" s="36" t="s">
        <v>26</v>
      </c>
      <c r="C2" s="36"/>
      <c r="D2" s="36"/>
      <c r="E2" s="36"/>
      <c r="F2" s="36"/>
      <c r="G2" s="36"/>
      <c r="H2" s="36"/>
      <c r="I2" s="36"/>
      <c r="J2" s="36"/>
      <c r="K2" s="36"/>
      <c r="L2" s="36"/>
      <c r="M2" s="36"/>
      <c r="N2" s="36"/>
      <c r="O2" s="36"/>
      <c r="P2" s="36"/>
      <c r="Q2" s="36"/>
      <c r="R2" s="36"/>
      <c r="S2" s="36"/>
      <c r="T2" s="68" t="s">
        <v>1686</v>
      </c>
    </row>
    <row r="3" spans="2:20">
      <c r="B3" s="82"/>
    </row>
    <row r="4" spans="2:20">
      <c r="B4" s="92"/>
      <c r="C4" s="92"/>
      <c r="D4" s="919" t="s">
        <v>744</v>
      </c>
      <c r="E4" s="919"/>
      <c r="F4" s="919"/>
      <c r="G4" s="919"/>
      <c r="H4" s="919"/>
      <c r="I4" s="919"/>
      <c r="J4" s="919" t="s">
        <v>745</v>
      </c>
      <c r="K4" s="919"/>
      <c r="L4" s="919"/>
      <c r="M4" s="919"/>
      <c r="N4" s="919"/>
      <c r="O4" s="919"/>
      <c r="P4" s="964" t="s">
        <v>746</v>
      </c>
      <c r="Q4" s="919" t="s">
        <v>747</v>
      </c>
      <c r="R4" s="919"/>
      <c r="S4" s="123"/>
    </row>
    <row r="5" spans="2:20">
      <c r="B5" s="92"/>
      <c r="C5" s="962" t="s">
        <v>1871</v>
      </c>
      <c r="D5" s="964" t="s">
        <v>748</v>
      </c>
      <c r="E5" s="964"/>
      <c r="F5" s="964"/>
      <c r="G5" s="967" t="s">
        <v>749</v>
      </c>
      <c r="H5" s="968"/>
      <c r="I5" s="969"/>
      <c r="J5" s="967" t="s">
        <v>750</v>
      </c>
      <c r="K5" s="968"/>
      <c r="L5" s="969"/>
      <c r="M5" s="967" t="s">
        <v>751</v>
      </c>
      <c r="N5" s="968"/>
      <c r="O5" s="969"/>
      <c r="P5" s="965"/>
      <c r="Q5" s="919" t="s">
        <v>752</v>
      </c>
      <c r="R5" s="919" t="s">
        <v>753</v>
      </c>
      <c r="S5" s="123"/>
    </row>
    <row r="6" spans="2:20" ht="20">
      <c r="B6" s="92"/>
      <c r="C6" s="963"/>
      <c r="D6" s="138"/>
      <c r="E6" s="111" t="s">
        <v>754</v>
      </c>
      <c r="F6" s="111" t="s">
        <v>755</v>
      </c>
      <c r="G6" s="128"/>
      <c r="H6" s="111" t="s">
        <v>755</v>
      </c>
      <c r="I6" s="111" t="s">
        <v>756</v>
      </c>
      <c r="J6" s="128"/>
      <c r="K6" s="111" t="s">
        <v>754</v>
      </c>
      <c r="L6" s="111" t="s">
        <v>755</v>
      </c>
      <c r="M6" s="128"/>
      <c r="N6" s="111" t="s">
        <v>755</v>
      </c>
      <c r="O6" s="111" t="s">
        <v>756</v>
      </c>
      <c r="P6" s="966"/>
      <c r="Q6" s="919"/>
      <c r="R6" s="919"/>
      <c r="S6" s="123"/>
    </row>
    <row r="7" spans="2:20">
      <c r="B7" s="225" t="s">
        <v>757</v>
      </c>
      <c r="C7" s="113" t="s">
        <v>758</v>
      </c>
      <c r="D7" s="568">
        <v>160900388013</v>
      </c>
      <c r="E7" s="568">
        <v>160900388013</v>
      </c>
      <c r="F7" s="568">
        <v>0</v>
      </c>
      <c r="G7" s="568">
        <v>0</v>
      </c>
      <c r="H7" s="568">
        <v>0</v>
      </c>
      <c r="I7" s="568">
        <v>0</v>
      </c>
      <c r="J7" s="568">
        <v>0</v>
      </c>
      <c r="K7" s="568">
        <v>0</v>
      </c>
      <c r="L7" s="568">
        <v>0</v>
      </c>
      <c r="M7" s="568">
        <v>0</v>
      </c>
      <c r="N7" s="568">
        <v>0</v>
      </c>
      <c r="O7" s="568">
        <v>0</v>
      </c>
      <c r="P7" s="568"/>
      <c r="Q7" s="568">
        <v>0</v>
      </c>
      <c r="R7" s="568">
        <v>0</v>
      </c>
      <c r="S7" s="302"/>
    </row>
    <row r="8" spans="2:20">
      <c r="B8" s="225" t="s">
        <v>489</v>
      </c>
      <c r="C8" s="113" t="s">
        <v>759</v>
      </c>
      <c r="D8" s="568">
        <v>1874419803041</v>
      </c>
      <c r="E8" s="568">
        <v>1710959535870</v>
      </c>
      <c r="F8" s="568">
        <v>115834152642</v>
      </c>
      <c r="G8" s="568">
        <v>20039172313</v>
      </c>
      <c r="H8" s="568">
        <v>0</v>
      </c>
      <c r="I8" s="568">
        <v>20022341539</v>
      </c>
      <c r="J8" s="568">
        <v>-4610165288</v>
      </c>
      <c r="K8" s="568">
        <v>-2795949028</v>
      </c>
      <c r="L8" s="568">
        <v>-1814216260</v>
      </c>
      <c r="M8" s="568">
        <v>-4540694983</v>
      </c>
      <c r="N8" s="568">
        <v>0</v>
      </c>
      <c r="O8" s="568">
        <v>-4535469028</v>
      </c>
      <c r="P8" s="568">
        <v>0</v>
      </c>
      <c r="Q8" s="568">
        <v>1764324295812</v>
      </c>
      <c r="R8" s="568">
        <v>15030617645</v>
      </c>
      <c r="S8" s="302"/>
    </row>
    <row r="9" spans="2:20">
      <c r="B9" s="226" t="s">
        <v>491</v>
      </c>
      <c r="C9" s="125" t="s">
        <v>760</v>
      </c>
      <c r="D9" s="568">
        <v>0</v>
      </c>
      <c r="E9" s="568">
        <v>0</v>
      </c>
      <c r="F9" s="568">
        <v>0</v>
      </c>
      <c r="G9" s="568">
        <v>0</v>
      </c>
      <c r="H9" s="568">
        <v>0</v>
      </c>
      <c r="I9" s="568">
        <v>0</v>
      </c>
      <c r="J9" s="568">
        <v>0</v>
      </c>
      <c r="K9" s="568">
        <v>0</v>
      </c>
      <c r="L9" s="568">
        <v>0</v>
      </c>
      <c r="M9" s="568">
        <v>0</v>
      </c>
      <c r="N9" s="568">
        <v>0</v>
      </c>
      <c r="O9" s="568">
        <v>0</v>
      </c>
      <c r="P9" s="568">
        <v>0</v>
      </c>
      <c r="Q9" s="568">
        <v>0</v>
      </c>
      <c r="R9" s="568">
        <v>0</v>
      </c>
      <c r="S9" s="302"/>
    </row>
    <row r="10" spans="2:20">
      <c r="B10" s="226" t="s">
        <v>761</v>
      </c>
      <c r="C10" s="125" t="s">
        <v>762</v>
      </c>
      <c r="D10" s="568">
        <v>13180633912</v>
      </c>
      <c r="E10" s="568">
        <v>13179055461</v>
      </c>
      <c r="F10" s="568">
        <v>1578451</v>
      </c>
      <c r="G10" s="568">
        <v>0</v>
      </c>
      <c r="H10" s="568">
        <v>0</v>
      </c>
      <c r="I10" s="568">
        <v>0</v>
      </c>
      <c r="J10" s="568">
        <v>-681461</v>
      </c>
      <c r="K10" s="568">
        <v>-659540</v>
      </c>
      <c r="L10" s="568">
        <v>-21921</v>
      </c>
      <c r="M10" s="568">
        <v>0</v>
      </c>
      <c r="N10" s="568">
        <v>0</v>
      </c>
      <c r="O10" s="568">
        <v>0</v>
      </c>
      <c r="P10" s="568">
        <v>0</v>
      </c>
      <c r="Q10" s="568">
        <v>583672954</v>
      </c>
      <c r="R10" s="568">
        <v>0</v>
      </c>
      <c r="S10" s="302"/>
    </row>
    <row r="11" spans="2:20">
      <c r="B11" s="226" t="s">
        <v>763</v>
      </c>
      <c r="C11" s="125" t="s">
        <v>764</v>
      </c>
      <c r="D11" s="568">
        <v>1003315581</v>
      </c>
      <c r="E11" s="568">
        <v>1003315581</v>
      </c>
      <c r="F11" s="568">
        <v>0</v>
      </c>
      <c r="G11" s="568">
        <v>0</v>
      </c>
      <c r="H11" s="568">
        <v>0</v>
      </c>
      <c r="I11" s="568">
        <v>0</v>
      </c>
      <c r="J11" s="568">
        <v>-129813</v>
      </c>
      <c r="K11" s="568">
        <v>-129813</v>
      </c>
      <c r="L11" s="568">
        <v>0</v>
      </c>
      <c r="M11" s="568">
        <v>0</v>
      </c>
      <c r="N11" s="568">
        <v>0</v>
      </c>
      <c r="O11" s="568">
        <v>0</v>
      </c>
      <c r="P11" s="568">
        <v>0</v>
      </c>
      <c r="Q11" s="568">
        <v>0</v>
      </c>
      <c r="R11" s="568">
        <v>0</v>
      </c>
      <c r="S11" s="302"/>
    </row>
    <row r="12" spans="2:20">
      <c r="B12" s="226" t="s">
        <v>765</v>
      </c>
      <c r="C12" s="125" t="s">
        <v>766</v>
      </c>
      <c r="D12" s="568">
        <v>330153</v>
      </c>
      <c r="E12" s="568">
        <v>330153</v>
      </c>
      <c r="F12" s="568">
        <v>0</v>
      </c>
      <c r="G12" s="568">
        <v>0</v>
      </c>
      <c r="H12" s="568">
        <v>0</v>
      </c>
      <c r="I12" s="568">
        <v>0</v>
      </c>
      <c r="J12" s="568">
        <v>-8852</v>
      </c>
      <c r="K12" s="568">
        <v>-8852</v>
      </c>
      <c r="L12" s="568">
        <v>0</v>
      </c>
      <c r="M12" s="568">
        <v>0</v>
      </c>
      <c r="N12" s="568">
        <v>0</v>
      </c>
      <c r="O12" s="568">
        <v>0</v>
      </c>
      <c r="P12" s="568">
        <v>0</v>
      </c>
      <c r="Q12" s="568">
        <v>0</v>
      </c>
      <c r="R12" s="568">
        <v>0</v>
      </c>
      <c r="S12" s="302"/>
    </row>
    <row r="13" spans="2:20">
      <c r="B13" s="226" t="s">
        <v>767</v>
      </c>
      <c r="C13" s="125" t="s">
        <v>768</v>
      </c>
      <c r="D13" s="568">
        <v>976004685830</v>
      </c>
      <c r="E13" s="568">
        <v>837625326520</v>
      </c>
      <c r="F13" s="568">
        <v>90898875151</v>
      </c>
      <c r="G13" s="568">
        <v>13594668770</v>
      </c>
      <c r="H13" s="568">
        <v>0</v>
      </c>
      <c r="I13" s="568">
        <v>13577837996</v>
      </c>
      <c r="J13" s="568">
        <v>-4149526970</v>
      </c>
      <c r="K13" s="568">
        <v>-2589170567</v>
      </c>
      <c r="L13" s="568">
        <v>-1560356403</v>
      </c>
      <c r="M13" s="568">
        <v>-3140486017</v>
      </c>
      <c r="N13" s="568">
        <v>0</v>
      </c>
      <c r="O13" s="568">
        <v>-3135260062</v>
      </c>
      <c r="P13" s="568">
        <v>0</v>
      </c>
      <c r="Q13" s="568">
        <v>924903827764</v>
      </c>
      <c r="R13" s="568">
        <v>10248259923</v>
      </c>
      <c r="S13" s="302"/>
    </row>
    <row r="14" spans="2:20">
      <c r="B14" s="226" t="s">
        <v>769</v>
      </c>
      <c r="C14" s="227" t="s">
        <v>770</v>
      </c>
      <c r="D14" s="568">
        <v>430427103191</v>
      </c>
      <c r="E14" s="568">
        <v>360598891693</v>
      </c>
      <c r="F14" s="568">
        <v>55118977941</v>
      </c>
      <c r="G14" s="568">
        <v>12524926551</v>
      </c>
      <c r="H14" s="568">
        <v>0</v>
      </c>
      <c r="I14" s="568">
        <v>12524926551</v>
      </c>
      <c r="J14" s="568">
        <v>-2085525194</v>
      </c>
      <c r="K14" s="568">
        <v>-1243836115</v>
      </c>
      <c r="L14" s="568">
        <v>-841689079</v>
      </c>
      <c r="M14" s="568">
        <v>-2511781792</v>
      </c>
      <c r="N14" s="568">
        <v>0</v>
      </c>
      <c r="O14" s="568">
        <v>-2511781792</v>
      </c>
      <c r="P14" s="568">
        <v>0</v>
      </c>
      <c r="Q14" s="568">
        <v>420602089453</v>
      </c>
      <c r="R14" s="568">
        <v>9949037491</v>
      </c>
      <c r="S14" s="302"/>
    </row>
    <row r="15" spans="2:20">
      <c r="B15" s="226" t="s">
        <v>771</v>
      </c>
      <c r="C15" s="125" t="s">
        <v>772</v>
      </c>
      <c r="D15" s="568">
        <v>884230837565</v>
      </c>
      <c r="E15" s="568">
        <v>859151508155</v>
      </c>
      <c r="F15" s="568">
        <v>24933699040</v>
      </c>
      <c r="G15" s="568">
        <v>6444503543</v>
      </c>
      <c r="H15" s="568">
        <v>0</v>
      </c>
      <c r="I15" s="568">
        <v>6444503543</v>
      </c>
      <c r="J15" s="568">
        <v>-459818192</v>
      </c>
      <c r="K15" s="568">
        <v>-205980256</v>
      </c>
      <c r="L15" s="568">
        <v>-253837936</v>
      </c>
      <c r="M15" s="568">
        <v>-1400208966</v>
      </c>
      <c r="N15" s="568">
        <v>0</v>
      </c>
      <c r="O15" s="568">
        <v>-1400208966</v>
      </c>
      <c r="P15" s="568">
        <v>0</v>
      </c>
      <c r="Q15" s="568">
        <v>838836795094</v>
      </c>
      <c r="R15" s="568">
        <v>4782357722</v>
      </c>
      <c r="S15" s="302"/>
    </row>
    <row r="16" spans="2:20">
      <c r="B16" s="225" t="s">
        <v>773</v>
      </c>
      <c r="C16" s="113" t="s">
        <v>774</v>
      </c>
      <c r="D16" s="568">
        <v>156379450959.76523</v>
      </c>
      <c r="E16" s="568">
        <v>0</v>
      </c>
      <c r="F16" s="568">
        <v>0</v>
      </c>
      <c r="G16" s="568">
        <v>0</v>
      </c>
      <c r="H16" s="568">
        <v>0</v>
      </c>
      <c r="I16" s="568">
        <v>0</v>
      </c>
      <c r="J16" s="568">
        <v>0</v>
      </c>
      <c r="K16" s="568">
        <v>0</v>
      </c>
      <c r="L16" s="568">
        <v>0</v>
      </c>
      <c r="M16" s="568">
        <v>0</v>
      </c>
      <c r="N16" s="568">
        <v>0</v>
      </c>
      <c r="O16" s="568">
        <v>0</v>
      </c>
      <c r="P16" s="568">
        <v>0</v>
      </c>
      <c r="Q16" s="568">
        <v>0</v>
      </c>
      <c r="R16" s="568">
        <v>0</v>
      </c>
      <c r="S16" s="302"/>
    </row>
    <row r="17" spans="2:19">
      <c r="B17" s="226" t="s">
        <v>775</v>
      </c>
      <c r="C17" s="125" t="s">
        <v>760</v>
      </c>
      <c r="D17" s="568">
        <v>0</v>
      </c>
      <c r="E17" s="568">
        <v>0</v>
      </c>
      <c r="F17" s="568">
        <v>0</v>
      </c>
      <c r="G17" s="568">
        <v>0</v>
      </c>
      <c r="H17" s="568">
        <v>0</v>
      </c>
      <c r="I17" s="568">
        <v>0</v>
      </c>
      <c r="J17" s="568">
        <v>0</v>
      </c>
      <c r="K17" s="568">
        <v>0</v>
      </c>
      <c r="L17" s="568">
        <v>0</v>
      </c>
      <c r="M17" s="568">
        <v>0</v>
      </c>
      <c r="N17" s="568">
        <v>0</v>
      </c>
      <c r="O17" s="568">
        <v>0</v>
      </c>
      <c r="P17" s="568">
        <v>0</v>
      </c>
      <c r="Q17" s="568">
        <v>0</v>
      </c>
      <c r="R17" s="568">
        <v>0</v>
      </c>
      <c r="S17" s="302"/>
    </row>
    <row r="18" spans="2:19">
      <c r="B18" s="226" t="s">
        <v>776</v>
      </c>
      <c r="C18" s="125" t="s">
        <v>762</v>
      </c>
      <c r="D18" s="568">
        <v>149232988629.26999</v>
      </c>
      <c r="E18" s="568">
        <v>0</v>
      </c>
      <c r="F18" s="568">
        <v>0</v>
      </c>
      <c r="G18" s="568">
        <v>0</v>
      </c>
      <c r="H18" s="568">
        <v>0</v>
      </c>
      <c r="I18" s="568">
        <v>0</v>
      </c>
      <c r="J18" s="568">
        <v>0</v>
      </c>
      <c r="K18" s="568">
        <v>0</v>
      </c>
      <c r="L18" s="568">
        <v>0</v>
      </c>
      <c r="M18" s="568">
        <v>0</v>
      </c>
      <c r="N18" s="568">
        <v>0</v>
      </c>
      <c r="O18" s="568">
        <v>0</v>
      </c>
      <c r="P18" s="568">
        <v>0</v>
      </c>
      <c r="Q18" s="568">
        <v>0</v>
      </c>
      <c r="R18" s="568">
        <v>0</v>
      </c>
      <c r="S18" s="302"/>
    </row>
    <row r="19" spans="2:19">
      <c r="B19" s="226" t="s">
        <v>777</v>
      </c>
      <c r="C19" s="125" t="s">
        <v>764</v>
      </c>
      <c r="D19" s="568">
        <v>496819978.68444401</v>
      </c>
      <c r="E19" s="568">
        <v>0</v>
      </c>
      <c r="F19" s="568">
        <v>0</v>
      </c>
      <c r="G19" s="568">
        <v>0</v>
      </c>
      <c r="H19" s="568">
        <v>0</v>
      </c>
      <c r="I19" s="568">
        <v>0</v>
      </c>
      <c r="J19" s="568">
        <v>0</v>
      </c>
      <c r="K19" s="568">
        <v>0</v>
      </c>
      <c r="L19" s="568">
        <v>0</v>
      </c>
      <c r="M19" s="568">
        <v>0</v>
      </c>
      <c r="N19" s="568">
        <v>0</v>
      </c>
      <c r="O19" s="568">
        <v>0</v>
      </c>
      <c r="P19" s="568">
        <v>0</v>
      </c>
      <c r="Q19" s="568">
        <v>0</v>
      </c>
      <c r="R19" s="568">
        <v>0</v>
      </c>
      <c r="S19" s="302"/>
    </row>
    <row r="20" spans="2:19">
      <c r="B20" s="226" t="s">
        <v>778</v>
      </c>
      <c r="C20" s="125" t="s">
        <v>766</v>
      </c>
      <c r="D20" s="568">
        <v>0</v>
      </c>
      <c r="E20" s="568">
        <v>0</v>
      </c>
      <c r="F20" s="568">
        <v>0</v>
      </c>
      <c r="G20" s="568">
        <v>0</v>
      </c>
      <c r="H20" s="568">
        <v>0</v>
      </c>
      <c r="I20" s="568">
        <v>0</v>
      </c>
      <c r="J20" s="568">
        <v>0</v>
      </c>
      <c r="K20" s="568">
        <v>0</v>
      </c>
      <c r="L20" s="568">
        <v>0</v>
      </c>
      <c r="M20" s="568">
        <v>0</v>
      </c>
      <c r="N20" s="568">
        <v>0</v>
      </c>
      <c r="O20" s="568">
        <v>0</v>
      </c>
      <c r="P20" s="568">
        <v>0</v>
      </c>
      <c r="Q20" s="568">
        <v>0</v>
      </c>
      <c r="R20" s="568">
        <v>0</v>
      </c>
      <c r="S20" s="302"/>
    </row>
    <row r="21" spans="2:19">
      <c r="B21" s="226" t="s">
        <v>779</v>
      </c>
      <c r="C21" s="125" t="s">
        <v>768</v>
      </c>
      <c r="D21" s="568">
        <v>6649642351.8107967</v>
      </c>
      <c r="E21" s="568">
        <v>0</v>
      </c>
      <c r="F21" s="568">
        <v>0</v>
      </c>
      <c r="G21" s="568">
        <v>0</v>
      </c>
      <c r="H21" s="568">
        <v>0</v>
      </c>
      <c r="I21" s="568">
        <v>0</v>
      </c>
      <c r="J21" s="568">
        <v>0</v>
      </c>
      <c r="K21" s="568">
        <v>0</v>
      </c>
      <c r="L21" s="568">
        <v>0</v>
      </c>
      <c r="M21" s="568">
        <v>0</v>
      </c>
      <c r="N21" s="568">
        <v>0</v>
      </c>
      <c r="O21" s="568">
        <v>0</v>
      </c>
      <c r="P21" s="568">
        <v>0</v>
      </c>
      <c r="Q21" s="568">
        <v>0</v>
      </c>
      <c r="R21" s="568">
        <v>0</v>
      </c>
      <c r="S21" s="302"/>
    </row>
    <row r="22" spans="2:19">
      <c r="B22" s="225" t="s">
        <v>780</v>
      </c>
      <c r="C22" s="113" t="s">
        <v>781</v>
      </c>
      <c r="D22" s="568">
        <v>303217419998</v>
      </c>
      <c r="E22" s="568">
        <v>281265501620</v>
      </c>
      <c r="F22" s="568">
        <v>21951918378</v>
      </c>
      <c r="G22" s="568">
        <v>496922201</v>
      </c>
      <c r="H22" s="568">
        <v>0</v>
      </c>
      <c r="I22" s="568">
        <v>494294034</v>
      </c>
      <c r="J22" s="568">
        <v>-537449932</v>
      </c>
      <c r="K22" s="568">
        <v>-326189431</v>
      </c>
      <c r="L22" s="568">
        <v>-211260501</v>
      </c>
      <c r="M22" s="568">
        <v>-69086264</v>
      </c>
      <c r="N22" s="568">
        <v>0</v>
      </c>
      <c r="O22" s="568">
        <v>-69086264</v>
      </c>
      <c r="P22" s="570"/>
      <c r="Q22" s="568">
        <v>13766559151</v>
      </c>
      <c r="R22" s="568">
        <v>92910390</v>
      </c>
      <c r="S22" s="302"/>
    </row>
    <row r="23" spans="2:19">
      <c r="B23" s="226" t="s">
        <v>782</v>
      </c>
      <c r="C23" s="125" t="s">
        <v>760</v>
      </c>
      <c r="D23" s="568">
        <v>0</v>
      </c>
      <c r="E23" s="568">
        <v>0</v>
      </c>
      <c r="F23" s="568">
        <v>0</v>
      </c>
      <c r="G23" s="568">
        <v>0</v>
      </c>
      <c r="H23" s="568">
        <v>0</v>
      </c>
      <c r="I23" s="568">
        <v>0</v>
      </c>
      <c r="J23" s="568">
        <v>0</v>
      </c>
      <c r="K23" s="568">
        <v>0</v>
      </c>
      <c r="L23" s="568">
        <v>0</v>
      </c>
      <c r="M23" s="568">
        <v>0</v>
      </c>
      <c r="N23" s="568">
        <v>0</v>
      </c>
      <c r="O23" s="568">
        <v>0</v>
      </c>
      <c r="P23" s="570"/>
      <c r="Q23" s="568">
        <v>0</v>
      </c>
      <c r="R23" s="568">
        <v>0</v>
      </c>
      <c r="S23" s="302"/>
    </row>
    <row r="24" spans="2:19">
      <c r="B24" s="226" t="s">
        <v>783</v>
      </c>
      <c r="C24" s="125" t="s">
        <v>762</v>
      </c>
      <c r="D24" s="568">
        <v>14830997943</v>
      </c>
      <c r="E24" s="568">
        <v>14765668570</v>
      </c>
      <c r="F24" s="568">
        <v>65329373</v>
      </c>
      <c r="G24" s="568">
        <v>0</v>
      </c>
      <c r="H24" s="568">
        <v>0</v>
      </c>
      <c r="I24" s="568">
        <v>0</v>
      </c>
      <c r="J24" s="568">
        <v>-339578</v>
      </c>
      <c r="K24" s="568">
        <v>-304330</v>
      </c>
      <c r="L24" s="568">
        <v>-35248</v>
      </c>
      <c r="M24" s="568">
        <v>0</v>
      </c>
      <c r="N24" s="568">
        <v>0</v>
      </c>
      <c r="O24" s="568">
        <v>0</v>
      </c>
      <c r="P24" s="570"/>
      <c r="Q24" s="568">
        <v>2187043</v>
      </c>
      <c r="R24" s="568">
        <v>0</v>
      </c>
      <c r="S24" s="302"/>
    </row>
    <row r="25" spans="2:19">
      <c r="B25" s="226" t="s">
        <v>784</v>
      </c>
      <c r="C25" s="125" t="s">
        <v>764</v>
      </c>
      <c r="D25" s="568">
        <v>3493903201</v>
      </c>
      <c r="E25" s="568">
        <v>3493903201</v>
      </c>
      <c r="F25" s="568">
        <v>0</v>
      </c>
      <c r="G25" s="568">
        <v>0</v>
      </c>
      <c r="H25" s="568">
        <v>0</v>
      </c>
      <c r="I25" s="568">
        <v>0</v>
      </c>
      <c r="J25" s="568">
        <v>-127341</v>
      </c>
      <c r="K25" s="568">
        <v>-127341</v>
      </c>
      <c r="L25" s="568">
        <v>0</v>
      </c>
      <c r="M25" s="568">
        <v>0</v>
      </c>
      <c r="N25" s="568">
        <v>0</v>
      </c>
      <c r="O25" s="568">
        <v>0</v>
      </c>
      <c r="P25" s="570"/>
      <c r="Q25" s="568">
        <v>0</v>
      </c>
      <c r="R25" s="568">
        <v>0</v>
      </c>
      <c r="S25" s="302"/>
    </row>
    <row r="26" spans="2:19">
      <c r="B26" s="226" t="s">
        <v>785</v>
      </c>
      <c r="C26" s="125" t="s">
        <v>766</v>
      </c>
      <c r="D26" s="568">
        <v>482099</v>
      </c>
      <c r="E26" s="568">
        <v>482099</v>
      </c>
      <c r="F26" s="568">
        <v>0</v>
      </c>
      <c r="G26" s="568">
        <v>0</v>
      </c>
      <c r="H26" s="568">
        <v>0</v>
      </c>
      <c r="I26" s="568">
        <v>0</v>
      </c>
      <c r="J26" s="568">
        <v>0</v>
      </c>
      <c r="K26" s="568">
        <v>0</v>
      </c>
      <c r="L26" s="568">
        <v>0</v>
      </c>
      <c r="M26" s="568">
        <v>0</v>
      </c>
      <c r="N26" s="568">
        <v>0</v>
      </c>
      <c r="O26" s="568">
        <v>0</v>
      </c>
      <c r="P26" s="570"/>
      <c r="Q26" s="568">
        <v>0</v>
      </c>
      <c r="R26" s="568">
        <v>0</v>
      </c>
      <c r="S26" s="302"/>
    </row>
    <row r="27" spans="2:19">
      <c r="B27" s="226" t="s">
        <v>786</v>
      </c>
      <c r="C27" s="125" t="s">
        <v>768</v>
      </c>
      <c r="D27" s="568">
        <v>237482862532</v>
      </c>
      <c r="E27" s="568">
        <v>216271588787</v>
      </c>
      <c r="F27" s="568">
        <v>21211273745</v>
      </c>
      <c r="G27" s="568">
        <v>426474780</v>
      </c>
      <c r="H27" s="568">
        <v>0</v>
      </c>
      <c r="I27" s="568">
        <v>425424780</v>
      </c>
      <c r="J27" s="568">
        <v>-529585636</v>
      </c>
      <c r="K27" s="568">
        <v>-320836902</v>
      </c>
      <c r="L27" s="568">
        <v>-208748734</v>
      </c>
      <c r="M27" s="568">
        <v>-57560584</v>
      </c>
      <c r="N27" s="568">
        <v>0</v>
      </c>
      <c r="O27" s="568">
        <v>-57560584</v>
      </c>
      <c r="P27" s="570"/>
      <c r="Q27" s="568">
        <v>12617525675</v>
      </c>
      <c r="R27" s="568">
        <v>91111641</v>
      </c>
      <c r="S27" s="302"/>
    </row>
    <row r="28" spans="2:19">
      <c r="B28" s="226" t="s">
        <v>787</v>
      </c>
      <c r="C28" s="125" t="s">
        <v>772</v>
      </c>
      <c r="D28" s="568">
        <v>47409174223</v>
      </c>
      <c r="E28" s="568">
        <v>46733858963</v>
      </c>
      <c r="F28" s="568">
        <v>675315260</v>
      </c>
      <c r="G28" s="568">
        <v>70447421</v>
      </c>
      <c r="H28" s="568">
        <v>0</v>
      </c>
      <c r="I28" s="568">
        <v>68869254</v>
      </c>
      <c r="J28" s="568">
        <v>-7397377</v>
      </c>
      <c r="K28" s="568">
        <v>-4920858</v>
      </c>
      <c r="L28" s="568">
        <v>-2476519</v>
      </c>
      <c r="M28" s="568">
        <v>-11525680</v>
      </c>
      <c r="N28" s="568">
        <v>0</v>
      </c>
      <c r="O28" s="568">
        <v>-11525680</v>
      </c>
      <c r="P28" s="570"/>
      <c r="Q28" s="568">
        <v>1146846433</v>
      </c>
      <c r="R28" s="568">
        <v>1798749</v>
      </c>
      <c r="S28" s="302"/>
    </row>
    <row r="29" spans="2:19" ht="10.5">
      <c r="B29" s="228" t="s">
        <v>788</v>
      </c>
      <c r="C29" s="229" t="s">
        <v>125</v>
      </c>
      <c r="D29" s="569">
        <v>2494917062011.7651</v>
      </c>
      <c r="E29" s="569">
        <v>2153125425503</v>
      </c>
      <c r="F29" s="569">
        <v>137786071020</v>
      </c>
      <c r="G29" s="569">
        <v>20536094514</v>
      </c>
      <c r="H29" s="569">
        <v>0</v>
      </c>
      <c r="I29" s="569">
        <v>20516635573</v>
      </c>
      <c r="J29" s="569">
        <v>-5147615220</v>
      </c>
      <c r="K29" s="569">
        <v>-3122138459</v>
      </c>
      <c r="L29" s="569">
        <v>-2025476761</v>
      </c>
      <c r="M29" s="569">
        <v>-4609781247</v>
      </c>
      <c r="N29" s="569">
        <v>0</v>
      </c>
      <c r="O29" s="569">
        <v>-4604555292</v>
      </c>
      <c r="P29" s="569">
        <v>0</v>
      </c>
      <c r="Q29" s="569">
        <v>1778090854963</v>
      </c>
      <c r="R29" s="569">
        <v>15123528035</v>
      </c>
      <c r="S29" s="303"/>
    </row>
  </sheetData>
  <mergeCells count="11">
    <mergeCell ref="C5:C6"/>
    <mergeCell ref="D4:I4"/>
    <mergeCell ref="J4:O4"/>
    <mergeCell ref="P4:P6"/>
    <mergeCell ref="Q4:R4"/>
    <mergeCell ref="D5:F5"/>
    <mergeCell ref="G5:I5"/>
    <mergeCell ref="J5:L5"/>
    <mergeCell ref="M5:O5"/>
    <mergeCell ref="Q5:Q6"/>
    <mergeCell ref="R5:R6"/>
  </mergeCells>
  <hyperlinks>
    <hyperlink ref="T2" location="Index!A1" display="Index" xr:uid="{5224EBFF-CEB0-4F89-9D0E-30DAF3E3F892}"/>
  </hyperlinks>
  <pageMargins left="0.70866141732283472" right="0.70866141732283472" top="0.74803149606299213" bottom="0.74803149606299213" header="0.31496062992125984" footer="0.31496062992125984"/>
  <pageSetup paperSize="9" scale="77" orientation="landscape" r:id="rId1"/>
  <headerFooter>
    <oddHeader xml:space="preserve">&amp;CEN
</oddHeader>
    <oddFooter>&amp;C&amp;P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theme="4"/>
    <pageSetUpPr fitToPage="1"/>
  </sheetPr>
  <dimension ref="B2:H44"/>
  <sheetViews>
    <sheetView showGridLines="0" zoomScaleNormal="100" workbookViewId="0">
      <selection activeCell="I22" sqref="I22"/>
    </sheetView>
  </sheetViews>
  <sheetFormatPr defaultColWidth="9.1796875" defaultRowHeight="10"/>
  <cols>
    <col min="1" max="1" width="1" style="97" customWidth="1"/>
    <col min="2" max="2" width="7.81640625" style="97" customWidth="1"/>
    <col min="3" max="3" width="41.08984375" style="97" bestFit="1" customWidth="1"/>
    <col min="4" max="4" width="13.90625" style="97" customWidth="1"/>
    <col min="5" max="5" width="11.90625" style="97" customWidth="1"/>
    <col min="6" max="6" width="14.1796875" style="97" customWidth="1"/>
    <col min="7" max="7" width="9.1796875" style="97"/>
    <col min="8" max="8" width="5.90625" style="97" customWidth="1"/>
    <col min="9" max="16384" width="9.1796875" style="97"/>
  </cols>
  <sheetData>
    <row r="2" spans="2:8" s="35" customFormat="1" ht="14" customHeight="1">
      <c r="B2" s="36" t="s">
        <v>0</v>
      </c>
      <c r="C2" s="36"/>
      <c r="D2" s="36"/>
      <c r="E2" s="36"/>
      <c r="F2" s="36"/>
      <c r="G2" s="36"/>
      <c r="H2" s="87" t="s">
        <v>1686</v>
      </c>
    </row>
    <row r="3" spans="2:8" ht="10.5">
      <c r="B3" s="94"/>
      <c r="C3" s="95"/>
      <c r="D3" s="95"/>
      <c r="E3" s="95"/>
      <c r="F3" s="95"/>
      <c r="G3" s="95"/>
      <c r="H3" s="96"/>
    </row>
    <row r="5" spans="2:8" ht="20">
      <c r="B5" s="830" t="s">
        <v>1871</v>
      </c>
      <c r="C5" s="831"/>
      <c r="D5" s="829" t="s">
        <v>78</v>
      </c>
      <c r="E5" s="829"/>
      <c r="F5" s="17" t="s">
        <v>79</v>
      </c>
    </row>
    <row r="6" spans="2:8" ht="10.5">
      <c r="B6" s="832"/>
      <c r="C6" s="833"/>
      <c r="D6" s="453">
        <v>46022</v>
      </c>
      <c r="E6" s="453">
        <v>45930</v>
      </c>
      <c r="F6" s="453">
        <v>46022</v>
      </c>
    </row>
    <row r="7" spans="2:8">
      <c r="B7" s="17">
        <v>1</v>
      </c>
      <c r="C7" s="20" t="s">
        <v>83</v>
      </c>
      <c r="D7" s="378">
        <v>1287020.3386480899</v>
      </c>
      <c r="E7" s="378">
        <v>1279875.4920244</v>
      </c>
      <c r="F7" s="378">
        <v>102961.6270918472</v>
      </c>
    </row>
    <row r="8" spans="2:8">
      <c r="B8" s="17">
        <v>2</v>
      </c>
      <c r="C8" s="79" t="s">
        <v>84</v>
      </c>
      <c r="D8" s="378">
        <v>1287020.3386480899</v>
      </c>
      <c r="E8" s="378">
        <v>1279875.4920244</v>
      </c>
      <c r="F8" s="378">
        <v>102961.6270918472</v>
      </c>
    </row>
    <row r="9" spans="2:8">
      <c r="B9" s="17">
        <v>3</v>
      </c>
      <c r="C9" s="79" t="s">
        <v>85</v>
      </c>
      <c r="D9" s="378">
        <v>0</v>
      </c>
      <c r="E9" s="378">
        <v>0</v>
      </c>
      <c r="F9" s="378">
        <v>0</v>
      </c>
    </row>
    <row r="10" spans="2:8">
      <c r="B10" s="17">
        <v>4</v>
      </c>
      <c r="C10" s="79" t="s">
        <v>86</v>
      </c>
      <c r="D10" s="378">
        <v>0</v>
      </c>
      <c r="E10" s="378">
        <v>0</v>
      </c>
      <c r="F10" s="378">
        <v>0</v>
      </c>
    </row>
    <row r="11" spans="2:8">
      <c r="B11" s="17" t="s">
        <v>87</v>
      </c>
      <c r="C11" s="79" t="s">
        <v>88</v>
      </c>
      <c r="D11" s="378">
        <v>0</v>
      </c>
      <c r="E11" s="378">
        <v>0</v>
      </c>
      <c r="F11" s="378">
        <v>0</v>
      </c>
    </row>
    <row r="12" spans="2:8">
      <c r="B12" s="17">
        <v>5</v>
      </c>
      <c r="C12" s="79" t="s">
        <v>89</v>
      </c>
      <c r="D12" s="378">
        <v>0</v>
      </c>
      <c r="E12" s="378">
        <v>0</v>
      </c>
      <c r="F12" s="378"/>
    </row>
    <row r="13" spans="2:8">
      <c r="B13" s="17">
        <v>6</v>
      </c>
      <c r="C13" s="20" t="s">
        <v>90</v>
      </c>
      <c r="D13" s="378">
        <v>1768.5007450200001</v>
      </c>
      <c r="E13" s="378">
        <v>5333.1654989999997</v>
      </c>
      <c r="F13" s="378">
        <v>141.4800596016</v>
      </c>
    </row>
    <row r="14" spans="2:8">
      <c r="B14" s="17">
        <v>7</v>
      </c>
      <c r="C14" s="79" t="s">
        <v>84</v>
      </c>
      <c r="D14" s="378">
        <v>1558.6920788299999</v>
      </c>
      <c r="E14" s="378">
        <v>0</v>
      </c>
      <c r="F14" s="378">
        <v>124.69536630639999</v>
      </c>
    </row>
    <row r="15" spans="2:8">
      <c r="B15" s="17">
        <v>8</v>
      </c>
      <c r="C15" s="79" t="s">
        <v>91</v>
      </c>
      <c r="D15" s="378">
        <v>0</v>
      </c>
      <c r="E15" s="378">
        <v>0</v>
      </c>
      <c r="F15" s="378">
        <v>0</v>
      </c>
    </row>
    <row r="16" spans="2:8">
      <c r="B16" s="17" t="s">
        <v>92</v>
      </c>
      <c r="C16" s="79" t="s">
        <v>93</v>
      </c>
      <c r="D16" s="378">
        <v>0</v>
      </c>
      <c r="E16" s="378">
        <v>0</v>
      </c>
      <c r="F16" s="378">
        <v>0</v>
      </c>
    </row>
    <row r="17" spans="2:6">
      <c r="B17" s="17">
        <v>9</v>
      </c>
      <c r="C17" s="79" t="s">
        <v>94</v>
      </c>
      <c r="D17" s="378">
        <v>209.80866619000017</v>
      </c>
      <c r="E17" s="378">
        <v>5333.1654989999997</v>
      </c>
      <c r="F17" s="378">
        <v>16.784693295200015</v>
      </c>
    </row>
    <row r="18" spans="2:6">
      <c r="B18" s="17">
        <v>10</v>
      </c>
      <c r="C18" s="20" t="s">
        <v>95</v>
      </c>
      <c r="D18" s="378">
        <v>1944.0507625</v>
      </c>
      <c r="E18" s="378">
        <v>822.37384999999995</v>
      </c>
      <c r="F18" s="378">
        <v>155.52406100000002</v>
      </c>
    </row>
    <row r="19" spans="2:6">
      <c r="B19" s="17" t="s">
        <v>96</v>
      </c>
      <c r="C19" s="20" t="s">
        <v>97</v>
      </c>
      <c r="D19" s="378">
        <v>0</v>
      </c>
      <c r="E19" s="378">
        <v>0</v>
      </c>
      <c r="F19" s="378">
        <v>0</v>
      </c>
    </row>
    <row r="20" spans="2:6">
      <c r="B20" s="17" t="s">
        <v>98</v>
      </c>
      <c r="C20" s="20" t="s">
        <v>99</v>
      </c>
      <c r="D20" s="378">
        <v>0</v>
      </c>
      <c r="E20" s="378">
        <v>0</v>
      </c>
      <c r="F20" s="378">
        <v>0</v>
      </c>
    </row>
    <row r="21" spans="2:6">
      <c r="B21" s="17" t="s">
        <v>100</v>
      </c>
      <c r="C21" s="20" t="s">
        <v>101</v>
      </c>
      <c r="D21" s="378">
        <v>0</v>
      </c>
      <c r="E21" s="378">
        <v>0</v>
      </c>
      <c r="F21" s="378">
        <v>0</v>
      </c>
    </row>
    <row r="22" spans="2:6">
      <c r="B22" s="23">
        <v>11</v>
      </c>
      <c r="C22" s="24" t="s">
        <v>102</v>
      </c>
      <c r="D22" s="379"/>
      <c r="E22" s="379"/>
      <c r="F22" s="379"/>
    </row>
    <row r="23" spans="2:6">
      <c r="B23" s="23">
        <v>12</v>
      </c>
      <c r="C23" s="24" t="s">
        <v>102</v>
      </c>
      <c r="D23" s="379"/>
      <c r="E23" s="379"/>
      <c r="F23" s="379"/>
    </row>
    <row r="24" spans="2:6">
      <c r="B24" s="23">
        <v>13</v>
      </c>
      <c r="C24" s="24" t="s">
        <v>102</v>
      </c>
      <c r="D24" s="379"/>
      <c r="E24" s="379"/>
      <c r="F24" s="379"/>
    </row>
    <row r="25" spans="2:6">
      <c r="B25" s="23">
        <v>14</v>
      </c>
      <c r="C25" s="24" t="s">
        <v>102</v>
      </c>
      <c r="D25" s="379"/>
      <c r="E25" s="379"/>
      <c r="F25" s="379"/>
    </row>
    <row r="26" spans="2:6">
      <c r="B26" s="17">
        <v>15</v>
      </c>
      <c r="C26" s="20" t="s">
        <v>103</v>
      </c>
      <c r="D26" s="378">
        <v>0</v>
      </c>
      <c r="E26" s="378">
        <v>0</v>
      </c>
      <c r="F26" s="378">
        <v>0</v>
      </c>
    </row>
    <row r="27" spans="2:6" ht="15" customHeight="1">
      <c r="B27" s="17">
        <v>16</v>
      </c>
      <c r="C27" s="20" t="s">
        <v>104</v>
      </c>
      <c r="D27" s="378">
        <v>0</v>
      </c>
      <c r="E27" s="378">
        <v>0</v>
      </c>
      <c r="F27" s="378">
        <v>0</v>
      </c>
    </row>
    <row r="28" spans="2:6">
      <c r="B28" s="17">
        <v>17</v>
      </c>
      <c r="C28" s="79" t="s">
        <v>105</v>
      </c>
      <c r="D28" s="378">
        <v>0</v>
      </c>
      <c r="E28" s="378">
        <v>0</v>
      </c>
      <c r="F28" s="378">
        <v>0</v>
      </c>
    </row>
    <row r="29" spans="2:6">
      <c r="B29" s="17">
        <v>18</v>
      </c>
      <c r="C29" s="79" t="s">
        <v>106</v>
      </c>
      <c r="D29" s="378">
        <v>0</v>
      </c>
      <c r="E29" s="378">
        <v>0</v>
      </c>
      <c r="F29" s="378">
        <v>0</v>
      </c>
    </row>
    <row r="30" spans="2:6">
      <c r="B30" s="17">
        <v>19</v>
      </c>
      <c r="C30" s="79" t="s">
        <v>107</v>
      </c>
      <c r="D30" s="378">
        <v>0</v>
      </c>
      <c r="E30" s="378">
        <v>0</v>
      </c>
      <c r="F30" s="378">
        <v>0</v>
      </c>
    </row>
    <row r="31" spans="2:6">
      <c r="B31" s="17" t="s">
        <v>108</v>
      </c>
      <c r="C31" s="79" t="s">
        <v>109</v>
      </c>
      <c r="D31" s="378">
        <v>0</v>
      </c>
      <c r="E31" s="378">
        <v>0</v>
      </c>
      <c r="F31" s="378">
        <v>0</v>
      </c>
    </row>
    <row r="32" spans="2:6" ht="20">
      <c r="B32" s="17">
        <v>20</v>
      </c>
      <c r="C32" s="20" t="s">
        <v>110</v>
      </c>
      <c r="D32" s="378">
        <v>13098.337891365112</v>
      </c>
      <c r="E32" s="378">
        <v>22277.931895999998</v>
      </c>
      <c r="F32" s="378">
        <v>1047.8670313092091</v>
      </c>
    </row>
    <row r="33" spans="2:6">
      <c r="B33" s="25">
        <v>21</v>
      </c>
      <c r="C33" s="26" t="s">
        <v>111</v>
      </c>
      <c r="D33" s="380">
        <v>0</v>
      </c>
      <c r="E33" s="380">
        <v>0</v>
      </c>
      <c r="F33" s="378">
        <v>0</v>
      </c>
    </row>
    <row r="34" spans="2:6" s="98" customFormat="1">
      <c r="B34" s="51" t="s">
        <v>112</v>
      </c>
      <c r="C34" s="80" t="s">
        <v>113</v>
      </c>
      <c r="D34" s="381">
        <v>13098.337891365112</v>
      </c>
      <c r="E34" s="381">
        <v>22277.931895999998</v>
      </c>
      <c r="F34" s="378">
        <v>1047.8670313092091</v>
      </c>
    </row>
    <row r="35" spans="2:6">
      <c r="B35" s="51">
        <v>22</v>
      </c>
      <c r="C35" s="80" t="s">
        <v>114</v>
      </c>
      <c r="D35" s="381">
        <v>0</v>
      </c>
      <c r="E35" s="381">
        <v>0</v>
      </c>
      <c r="F35" s="378">
        <v>0</v>
      </c>
    </row>
    <row r="36" spans="2:6">
      <c r="B36" s="17" t="s">
        <v>115</v>
      </c>
      <c r="C36" s="20" t="s">
        <v>116</v>
      </c>
      <c r="D36" s="378">
        <v>0</v>
      </c>
      <c r="E36" s="378">
        <v>0</v>
      </c>
      <c r="F36" s="378">
        <v>0</v>
      </c>
    </row>
    <row r="37" spans="2:6">
      <c r="B37" s="17">
        <v>23</v>
      </c>
      <c r="C37" s="20" t="s">
        <v>117</v>
      </c>
      <c r="D37" s="378">
        <v>0</v>
      </c>
      <c r="E37" s="378">
        <v>0</v>
      </c>
      <c r="F37" s="378">
        <v>0</v>
      </c>
    </row>
    <row r="38" spans="2:6">
      <c r="B38" s="17">
        <v>24</v>
      </c>
      <c r="C38" s="20" t="s">
        <v>118</v>
      </c>
      <c r="D38" s="378">
        <v>113631.23036250001</v>
      </c>
      <c r="E38" s="378">
        <v>131388.44460062499</v>
      </c>
      <c r="F38" s="378">
        <v>9090.4984290000011</v>
      </c>
    </row>
    <row r="39" spans="2:6">
      <c r="B39" s="17" t="s">
        <v>119</v>
      </c>
      <c r="C39" s="20" t="s">
        <v>120</v>
      </c>
      <c r="D39" s="378">
        <v>0</v>
      </c>
      <c r="E39" s="378">
        <v>0</v>
      </c>
      <c r="F39" s="378">
        <v>0</v>
      </c>
    </row>
    <row r="40" spans="2:6" ht="20">
      <c r="B40" s="17">
        <v>25</v>
      </c>
      <c r="C40" s="20" t="s">
        <v>121</v>
      </c>
      <c r="D40" s="378">
        <v>55570.051534999999</v>
      </c>
      <c r="E40" s="378">
        <v>53542.068982999997</v>
      </c>
      <c r="F40" s="378">
        <v>4445.6041228000004</v>
      </c>
    </row>
    <row r="41" spans="2:6">
      <c r="B41" s="17">
        <v>26</v>
      </c>
      <c r="C41" s="81" t="s">
        <v>122</v>
      </c>
      <c r="D41" s="378">
        <v>0</v>
      </c>
      <c r="E41" s="378">
        <v>0</v>
      </c>
      <c r="F41" s="379"/>
    </row>
    <row r="42" spans="2:6">
      <c r="B42" s="17">
        <v>27</v>
      </c>
      <c r="C42" s="26" t="s">
        <v>123</v>
      </c>
      <c r="D42" s="378">
        <v>0</v>
      </c>
      <c r="E42" s="378">
        <v>0</v>
      </c>
      <c r="F42" s="379"/>
    </row>
    <row r="43" spans="2:6">
      <c r="B43" s="17">
        <v>28</v>
      </c>
      <c r="C43" s="26" t="s">
        <v>124</v>
      </c>
      <c r="D43" s="378">
        <v>0</v>
      </c>
      <c r="E43" s="378">
        <v>0</v>
      </c>
      <c r="F43" s="379"/>
    </row>
    <row r="44" spans="2:6" ht="10.5">
      <c r="B44" s="30">
        <v>29</v>
      </c>
      <c r="C44" s="31" t="s">
        <v>125</v>
      </c>
      <c r="D44" s="382">
        <v>1473032.5099444753</v>
      </c>
      <c r="E44" s="382">
        <v>1493239.4768530251</v>
      </c>
      <c r="F44" s="382">
        <v>117842.60079555803</v>
      </c>
    </row>
  </sheetData>
  <mergeCells count="2">
    <mergeCell ref="D5:E5"/>
    <mergeCell ref="B5:C6"/>
  </mergeCells>
  <hyperlinks>
    <hyperlink ref="H2" location="Index!A1" display="Index" xr:uid="{0979BF6A-3F39-48B9-A209-0D1BB52C7543}"/>
  </hyperlinks>
  <pageMargins left="0.7" right="0.7" top="0.75" bottom="0.75" header="0.3" footer="0.3"/>
  <pageSetup paperSize="9" scale="74" orientation="portrait" r:id="rId1"/>
  <headerFooter>
    <oddHeader>&amp;CEN</oddHeader>
    <oddFooter>&amp;C&amp;P</oddFooter>
  </headerFooter>
  <rowBreaks count="1" manualBreakCount="1">
    <brk id="25"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tabColor theme="4"/>
    <pageSetUpPr fitToPage="1"/>
  </sheetPr>
  <dimension ref="B2:K8"/>
  <sheetViews>
    <sheetView showGridLines="0" zoomScaleNormal="100" workbookViewId="0">
      <selection activeCell="K2" sqref="K2"/>
    </sheetView>
  </sheetViews>
  <sheetFormatPr defaultRowHeight="10"/>
  <cols>
    <col min="1" max="1" width="2.36328125" style="82" customWidth="1"/>
    <col min="2" max="2" width="6.1796875" style="82" customWidth="1"/>
    <col min="3" max="3" width="27" style="82" customWidth="1"/>
    <col min="4" max="4" width="12.36328125" style="82" customWidth="1"/>
    <col min="5" max="5" width="10.81640625" style="82" customWidth="1"/>
    <col min="6" max="6" width="16.453125" style="82" customWidth="1"/>
    <col min="7" max="7" width="13.1796875" style="82" customWidth="1"/>
    <col min="8" max="8" width="14.1796875" style="82" customWidth="1"/>
    <col min="9" max="9" width="10.81640625" style="82" customWidth="1"/>
    <col min="10" max="16384" width="8.7265625" style="82"/>
  </cols>
  <sheetData>
    <row r="2" spans="2:11" ht="10.5">
      <c r="B2" s="293" t="s">
        <v>27</v>
      </c>
      <c r="C2" s="271"/>
      <c r="D2" s="271"/>
      <c r="E2" s="271"/>
      <c r="F2" s="271"/>
      <c r="G2" s="271"/>
      <c r="H2" s="271"/>
      <c r="I2" s="271"/>
      <c r="J2" s="271"/>
      <c r="K2" s="68" t="s">
        <v>1686</v>
      </c>
    </row>
    <row r="3" spans="2:11" ht="10.5">
      <c r="B3" s="296"/>
    </row>
    <row r="4" spans="2:11">
      <c r="B4" s="970" t="s">
        <v>1871</v>
      </c>
      <c r="C4" s="920"/>
      <c r="D4" s="956" t="s">
        <v>789</v>
      </c>
      <c r="E4" s="956"/>
      <c r="F4" s="956"/>
      <c r="G4" s="956"/>
      <c r="H4" s="956"/>
      <c r="I4" s="956"/>
    </row>
    <row r="5" spans="2:11" ht="42" customHeight="1">
      <c r="B5" s="971"/>
      <c r="C5" s="921"/>
      <c r="D5" s="111" t="s">
        <v>790</v>
      </c>
      <c r="E5" s="111" t="s">
        <v>791</v>
      </c>
      <c r="F5" s="111" t="s">
        <v>792</v>
      </c>
      <c r="G5" s="111" t="s">
        <v>793</v>
      </c>
      <c r="H5" s="111" t="s">
        <v>794</v>
      </c>
      <c r="I5" s="111" t="s">
        <v>125</v>
      </c>
    </row>
    <row r="6" spans="2:11">
      <c r="B6" s="204">
        <v>1</v>
      </c>
      <c r="C6" s="20" t="s">
        <v>759</v>
      </c>
      <c r="D6" s="298">
        <v>51845631043</v>
      </c>
      <c r="E6" s="298">
        <v>300025976083</v>
      </c>
      <c r="F6" s="298">
        <v>417065938999</v>
      </c>
      <c r="G6" s="298">
        <v>1120085115844</v>
      </c>
      <c r="H6" s="538">
        <v>0</v>
      </c>
      <c r="I6" s="298">
        <f>SUM(D6:H6)</f>
        <v>1889022661969</v>
      </c>
    </row>
    <row r="7" spans="2:11">
      <c r="B7" s="204">
        <v>2</v>
      </c>
      <c r="C7" s="20" t="s">
        <v>774</v>
      </c>
      <c r="D7" s="298">
        <v>0</v>
      </c>
      <c r="E7" s="298">
        <v>140855677258</v>
      </c>
      <c r="F7" s="298">
        <v>10312858840</v>
      </c>
      <c r="G7" s="298">
        <v>67419183</v>
      </c>
      <c r="H7" s="538">
        <v>0</v>
      </c>
      <c r="I7" s="298">
        <f>SUM(D7:H7)</f>
        <v>151235955281</v>
      </c>
    </row>
    <row r="8" spans="2:11" ht="10.5">
      <c r="B8" s="297">
        <v>3</v>
      </c>
      <c r="C8" s="299" t="s">
        <v>125</v>
      </c>
      <c r="D8" s="300">
        <f t="shared" ref="D8:I8" si="0">SUM(D6:D7)</f>
        <v>51845631043</v>
      </c>
      <c r="E8" s="300">
        <f t="shared" si="0"/>
        <v>440881653341</v>
      </c>
      <c r="F8" s="300">
        <f t="shared" si="0"/>
        <v>427378797839</v>
      </c>
      <c r="G8" s="300">
        <f t="shared" si="0"/>
        <v>1120152535027</v>
      </c>
      <c r="H8" s="539">
        <f t="shared" si="0"/>
        <v>0</v>
      </c>
      <c r="I8" s="300">
        <f t="shared" si="0"/>
        <v>2040258617250</v>
      </c>
    </row>
  </sheetData>
  <mergeCells count="2">
    <mergeCell ref="D4:I4"/>
    <mergeCell ref="B4:C5"/>
  </mergeCells>
  <hyperlinks>
    <hyperlink ref="K2" location="Index!A1" display="Index" xr:uid="{27C886DF-6CF5-4BF0-9722-681C9A5F9C33}"/>
  </hyperlinks>
  <pageMargins left="0.70866141732283472" right="0.70866141732283472" top="0.74803149606299213" bottom="0.74803149606299213" header="0.31496062992125984" footer="0.31496062992125984"/>
  <pageSetup paperSize="9" orientation="landscape" r:id="rId1"/>
  <headerFooter>
    <oddHeader xml:space="preserve">&amp;CEN
</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tabColor theme="4"/>
    <pageSetUpPr fitToPage="1"/>
  </sheetPr>
  <dimension ref="B2:F10"/>
  <sheetViews>
    <sheetView showGridLines="0" zoomScaleNormal="100" workbookViewId="0">
      <selection activeCell="F2" sqref="F2"/>
    </sheetView>
  </sheetViews>
  <sheetFormatPr defaultRowHeight="10"/>
  <cols>
    <col min="1" max="1" width="7" style="311" customWidth="1"/>
    <col min="2" max="2" width="4.81640625" style="311" customWidth="1"/>
    <col min="3" max="3" width="58.54296875" style="311" customWidth="1"/>
    <col min="4" max="4" width="18.54296875" style="311" customWidth="1"/>
    <col min="5" max="5" width="8.7265625" style="311"/>
    <col min="6" max="6" width="4.81640625" style="311" bestFit="1" customWidth="1"/>
    <col min="7" max="7" width="25" style="311" customWidth="1"/>
    <col min="8" max="16384" width="8.7265625" style="311"/>
  </cols>
  <sheetData>
    <row r="2" spans="2:6" ht="10.5">
      <c r="B2" s="293" t="s">
        <v>28</v>
      </c>
      <c r="C2" s="293"/>
      <c r="D2" s="293"/>
      <c r="E2" s="293"/>
      <c r="F2" s="312" t="s">
        <v>1686</v>
      </c>
    </row>
    <row r="3" spans="2:6">
      <c r="B3" s="305"/>
      <c r="C3" s="305"/>
      <c r="D3" s="305"/>
      <c r="E3" s="305"/>
    </row>
    <row r="4" spans="2:6" ht="10.5">
      <c r="B4" s="305"/>
      <c r="C4" s="540" t="s">
        <v>1871</v>
      </c>
      <c r="D4" s="306" t="s">
        <v>795</v>
      </c>
      <c r="E4" s="305"/>
    </row>
    <row r="5" spans="2:6" ht="10.5">
      <c r="B5" s="307" t="s">
        <v>489</v>
      </c>
      <c r="C5" s="309" t="s">
        <v>796</v>
      </c>
      <c r="D5" s="313">
        <v>29770</v>
      </c>
      <c r="E5" s="305"/>
    </row>
    <row r="6" spans="2:6">
      <c r="B6" s="308" t="s">
        <v>491</v>
      </c>
      <c r="C6" s="310" t="s">
        <v>797</v>
      </c>
      <c r="D6" s="314">
        <v>5807.1637285228153</v>
      </c>
      <c r="E6" s="305"/>
    </row>
    <row r="7" spans="2:6">
      <c r="B7" s="308" t="s">
        <v>761</v>
      </c>
      <c r="C7" s="310" t="s">
        <v>798</v>
      </c>
      <c r="D7" s="314">
        <v>-2327.8814621046736</v>
      </c>
      <c r="E7" s="305"/>
    </row>
    <row r="8" spans="2:6">
      <c r="B8" s="308" t="s">
        <v>763</v>
      </c>
      <c r="C8" s="310" t="s">
        <v>799</v>
      </c>
      <c r="D8" s="314">
        <v>-2182.65009637304</v>
      </c>
      <c r="E8" s="305"/>
    </row>
    <row r="9" spans="2:6">
      <c r="B9" s="308" t="s">
        <v>765</v>
      </c>
      <c r="C9" s="310" t="s">
        <v>800</v>
      </c>
      <c r="D9" s="314">
        <v>-11032.685799057697</v>
      </c>
      <c r="E9" s="305"/>
    </row>
    <row r="10" spans="2:6" ht="10.5">
      <c r="B10" s="307" t="s">
        <v>767</v>
      </c>
      <c r="C10" s="309" t="s">
        <v>801</v>
      </c>
      <c r="D10" s="315">
        <v>20033.9463709874</v>
      </c>
      <c r="E10" s="305"/>
    </row>
  </sheetData>
  <hyperlinks>
    <hyperlink ref="F2" location="Index!A1" display="Index" xr:uid="{CFA79C70-8A5D-4BC5-89BE-8E570F1F00D8}"/>
  </hyperlinks>
  <pageMargins left="0.70866141732283472" right="0.70866141732283472" top="0.74803149606299213" bottom="0.74803149606299213" header="0.31496062992125984" footer="0.31496062992125984"/>
  <pageSetup paperSize="9" orientation="landscape" r:id="rId1"/>
  <headerFooter>
    <oddHeader xml:space="preserve">&amp;CEN
</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tabColor theme="4"/>
    <pageSetUpPr fitToPage="1"/>
  </sheetPr>
  <dimension ref="A2:M17"/>
  <sheetViews>
    <sheetView showGridLines="0" zoomScaleNormal="100" workbookViewId="0">
      <selection activeCell="I28" sqref="I28"/>
    </sheetView>
  </sheetViews>
  <sheetFormatPr defaultRowHeight="10"/>
  <cols>
    <col min="1" max="1" width="2" style="82" customWidth="1"/>
    <col min="2" max="2" width="6.1796875" style="3" customWidth="1"/>
    <col min="3" max="3" width="41.08984375" style="3" customWidth="1"/>
    <col min="4" max="4" width="14.26953125" style="3" customWidth="1"/>
    <col min="5" max="5" width="15.7265625" style="3" customWidth="1"/>
    <col min="6" max="6" width="12.36328125" style="3" bestFit="1" customWidth="1"/>
    <col min="7" max="7" width="12.1796875" style="3" bestFit="1" customWidth="1"/>
    <col min="8" max="8" width="16.81640625" style="3" bestFit="1" customWidth="1"/>
    <col min="9" max="9" width="19.6328125" style="3" bestFit="1" customWidth="1"/>
    <col min="10" max="10" width="9.453125" style="3" customWidth="1"/>
    <col min="11" max="11" width="26.36328125" style="3" customWidth="1"/>
    <col min="12" max="16384" width="8.7265625" style="3"/>
  </cols>
  <sheetData>
    <row r="2" spans="2:13" ht="10.5">
      <c r="B2" s="32" t="s">
        <v>29</v>
      </c>
      <c r="C2" s="32"/>
      <c r="D2" s="32"/>
      <c r="E2" s="32"/>
      <c r="F2" s="32"/>
      <c r="G2" s="32"/>
      <c r="H2" s="32"/>
      <c r="I2" s="32"/>
      <c r="J2" s="32"/>
      <c r="K2" s="32"/>
      <c r="L2" s="32"/>
      <c r="M2" s="68" t="s">
        <v>1686</v>
      </c>
    </row>
    <row r="4" spans="2:13" ht="41.5" customHeight="1">
      <c r="C4" s="972"/>
      <c r="D4" s="919" t="s">
        <v>1830</v>
      </c>
      <c r="E4" s="919"/>
      <c r="F4" s="919"/>
      <c r="G4" s="919"/>
      <c r="H4" s="919" t="s">
        <v>1831</v>
      </c>
      <c r="I4" s="919"/>
      <c r="J4" s="964" t="s">
        <v>1832</v>
      </c>
      <c r="K4" s="973"/>
    </row>
    <row r="5" spans="2:13">
      <c r="C5" s="972"/>
      <c r="D5" s="919" t="s">
        <v>802</v>
      </c>
      <c r="E5" s="973" t="s">
        <v>803</v>
      </c>
      <c r="F5" s="973"/>
      <c r="G5" s="973"/>
      <c r="H5" s="919" t="s">
        <v>752</v>
      </c>
      <c r="I5" s="919" t="s">
        <v>753</v>
      </c>
      <c r="J5" s="974"/>
      <c r="K5" s="919" t="s">
        <v>1854</v>
      </c>
    </row>
    <row r="6" spans="2:13" ht="37.5" customHeight="1">
      <c r="C6" s="537" t="s">
        <v>1871</v>
      </c>
      <c r="D6" s="919"/>
      <c r="E6" s="316"/>
      <c r="F6" s="6" t="s">
        <v>804</v>
      </c>
      <c r="G6" s="6" t="s">
        <v>805</v>
      </c>
      <c r="H6" s="919"/>
      <c r="I6" s="919"/>
      <c r="J6" s="956"/>
      <c r="K6" s="956"/>
    </row>
    <row r="7" spans="2:13" ht="12.5">
      <c r="B7" s="231" t="s">
        <v>757</v>
      </c>
      <c r="C7" s="232" t="s">
        <v>758</v>
      </c>
      <c r="D7" s="14">
        <v>0</v>
      </c>
      <c r="E7" s="14">
        <v>0</v>
      </c>
      <c r="F7" s="14">
        <v>0</v>
      </c>
      <c r="G7" s="14">
        <v>0</v>
      </c>
      <c r="H7" s="14">
        <v>0</v>
      </c>
      <c r="I7" s="14">
        <v>0</v>
      </c>
      <c r="J7" s="14">
        <v>0</v>
      </c>
      <c r="K7" s="14">
        <v>0</v>
      </c>
    </row>
    <row r="8" spans="2:13" ht="12.5">
      <c r="B8" s="231" t="s">
        <v>489</v>
      </c>
      <c r="C8" s="233" t="s">
        <v>759</v>
      </c>
      <c r="D8" s="14">
        <v>22697356611</v>
      </c>
      <c r="E8" s="14">
        <v>10238395648</v>
      </c>
      <c r="F8" s="14">
        <v>10238395648</v>
      </c>
      <c r="G8" s="14">
        <v>10238395648</v>
      </c>
      <c r="H8" s="220">
        <v>-301001739</v>
      </c>
      <c r="I8" s="220">
        <v>-2074796029</v>
      </c>
      <c r="J8" s="14">
        <v>29619213953</v>
      </c>
      <c r="K8" s="14">
        <v>8066061239</v>
      </c>
    </row>
    <row r="9" spans="2:13" ht="11.5">
      <c r="B9" s="234" t="s">
        <v>491</v>
      </c>
      <c r="C9" s="235" t="s">
        <v>760</v>
      </c>
      <c r="D9" s="14">
        <v>0</v>
      </c>
      <c r="E9" s="14">
        <v>0</v>
      </c>
      <c r="F9" s="14">
        <v>0</v>
      </c>
      <c r="G9" s="14">
        <v>0</v>
      </c>
      <c r="H9" s="14">
        <v>0</v>
      </c>
      <c r="I9" s="14">
        <v>0</v>
      </c>
      <c r="J9" s="14">
        <v>0</v>
      </c>
      <c r="K9" s="14">
        <v>0</v>
      </c>
    </row>
    <row r="10" spans="2:13" ht="11.5">
      <c r="B10" s="234" t="s">
        <v>761</v>
      </c>
      <c r="C10" s="235" t="s">
        <v>762</v>
      </c>
      <c r="D10" s="14">
        <v>0</v>
      </c>
      <c r="E10" s="14">
        <v>0</v>
      </c>
      <c r="F10" s="14">
        <v>0</v>
      </c>
      <c r="G10" s="14">
        <v>0</v>
      </c>
      <c r="H10" s="14">
        <v>0</v>
      </c>
      <c r="I10" s="14">
        <v>0</v>
      </c>
      <c r="J10" s="14">
        <v>0</v>
      </c>
      <c r="K10" s="14">
        <v>0</v>
      </c>
    </row>
    <row r="11" spans="2:13" ht="11.5">
      <c r="B11" s="234" t="s">
        <v>763</v>
      </c>
      <c r="C11" s="235" t="s">
        <v>764</v>
      </c>
      <c r="D11" s="14">
        <v>0</v>
      </c>
      <c r="E11" s="14">
        <v>0</v>
      </c>
      <c r="F11" s="14">
        <v>0</v>
      </c>
      <c r="G11" s="14">
        <v>0</v>
      </c>
      <c r="H11" s="14">
        <v>0</v>
      </c>
      <c r="I11" s="14">
        <v>0</v>
      </c>
      <c r="J11" s="14">
        <v>0</v>
      </c>
      <c r="K11" s="14">
        <v>0</v>
      </c>
    </row>
    <row r="12" spans="2:13" ht="11.5">
      <c r="B12" s="234" t="s">
        <v>765</v>
      </c>
      <c r="C12" s="235" t="s">
        <v>766</v>
      </c>
      <c r="D12" s="14">
        <v>0</v>
      </c>
      <c r="E12" s="14">
        <v>0</v>
      </c>
      <c r="F12" s="14">
        <v>0</v>
      </c>
      <c r="G12" s="14">
        <v>0</v>
      </c>
      <c r="H12" s="14">
        <v>0</v>
      </c>
      <c r="I12" s="14">
        <v>0</v>
      </c>
      <c r="J12" s="14">
        <v>0</v>
      </c>
      <c r="K12" s="14">
        <v>0</v>
      </c>
    </row>
    <row r="13" spans="2:13" ht="11.5">
      <c r="B13" s="234" t="s">
        <v>767</v>
      </c>
      <c r="C13" s="235" t="s">
        <v>768</v>
      </c>
      <c r="D13" s="14">
        <v>13279816170</v>
      </c>
      <c r="E13" s="14">
        <v>8315036790</v>
      </c>
      <c r="F13" s="14">
        <v>8315036790</v>
      </c>
      <c r="G13" s="14">
        <v>8315036790</v>
      </c>
      <c r="H13" s="220">
        <v>-239977140</v>
      </c>
      <c r="I13" s="220">
        <v>-1662805260</v>
      </c>
      <c r="J13" s="14">
        <v>19333372986</v>
      </c>
      <c r="K13" s="14">
        <v>6627691113</v>
      </c>
    </row>
    <row r="14" spans="2:13" ht="11.5">
      <c r="B14" s="234" t="s">
        <v>769</v>
      </c>
      <c r="C14" s="235" t="s">
        <v>772</v>
      </c>
      <c r="D14" s="14">
        <v>9417540441</v>
      </c>
      <c r="E14" s="14">
        <v>1923358858</v>
      </c>
      <c r="F14" s="14">
        <v>1923358858</v>
      </c>
      <c r="G14" s="14">
        <v>1923358858</v>
      </c>
      <c r="H14" s="220">
        <v>-61024599</v>
      </c>
      <c r="I14" s="220">
        <v>-411990769</v>
      </c>
      <c r="J14" s="14">
        <v>10285840967</v>
      </c>
      <c r="K14" s="14">
        <v>1438370126</v>
      </c>
    </row>
    <row r="15" spans="2:13" ht="12.5">
      <c r="B15" s="231" t="s">
        <v>771</v>
      </c>
      <c r="C15" s="232" t="s">
        <v>774</v>
      </c>
      <c r="D15" s="14">
        <v>0</v>
      </c>
      <c r="E15" s="14">
        <v>0</v>
      </c>
      <c r="F15" s="14">
        <v>0</v>
      </c>
      <c r="G15" s="14">
        <v>0</v>
      </c>
      <c r="H15" s="14">
        <v>0</v>
      </c>
      <c r="I15" s="14">
        <v>0</v>
      </c>
      <c r="J15" s="14">
        <v>0</v>
      </c>
      <c r="K15" s="14">
        <v>0</v>
      </c>
    </row>
    <row r="16" spans="2:13" ht="12.5">
      <c r="B16" s="231" t="s">
        <v>773</v>
      </c>
      <c r="C16" s="232" t="s">
        <v>806</v>
      </c>
      <c r="D16" s="14">
        <v>0</v>
      </c>
      <c r="E16" s="14">
        <v>0</v>
      </c>
      <c r="F16" s="14">
        <v>0</v>
      </c>
      <c r="G16" s="14">
        <v>0</v>
      </c>
      <c r="H16" s="14">
        <v>0</v>
      </c>
      <c r="I16" s="14">
        <v>0</v>
      </c>
      <c r="J16" s="14">
        <v>0</v>
      </c>
      <c r="K16" s="14">
        <v>0</v>
      </c>
    </row>
    <row r="17" spans="2:11" ht="12.5">
      <c r="B17" s="236">
        <v>100</v>
      </c>
      <c r="C17" s="237" t="s">
        <v>125</v>
      </c>
      <c r="D17" s="221">
        <v>22697356611</v>
      </c>
      <c r="E17" s="221">
        <v>10238395648</v>
      </c>
      <c r="F17" s="221">
        <v>10238395648</v>
      </c>
      <c r="G17" s="221">
        <v>10238395648</v>
      </c>
      <c r="H17" s="221">
        <v>-301001739</v>
      </c>
      <c r="I17" s="221">
        <v>-2074796029</v>
      </c>
      <c r="J17" s="221">
        <v>29619213953</v>
      </c>
      <c r="K17" s="221">
        <v>8066061239</v>
      </c>
    </row>
  </sheetData>
  <mergeCells count="10">
    <mergeCell ref="K5:K6"/>
    <mergeCell ref="C4:C5"/>
    <mergeCell ref="D4:G4"/>
    <mergeCell ref="H4:I4"/>
    <mergeCell ref="J4:K4"/>
    <mergeCell ref="D5:D6"/>
    <mergeCell ref="E5:G5"/>
    <mergeCell ref="H5:H6"/>
    <mergeCell ref="I5:I6"/>
    <mergeCell ref="J5:J6"/>
  </mergeCells>
  <hyperlinks>
    <hyperlink ref="M2" location="Index!A1" display="Index" xr:uid="{74E60EAE-00C6-4839-A1BF-5A312C93B5D8}"/>
  </hyperlinks>
  <pageMargins left="0.70866141732283472" right="0.70866141732283472" top="0.74803149606299213" bottom="0.74803149606299213" header="0.31496062992125984" footer="0.31496062992125984"/>
  <pageSetup paperSize="9" scale="93" orientation="landscape" r:id="rId1"/>
  <headerFooter>
    <oddHeader>&amp;CEN</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tabColor theme="4"/>
    <pageSetUpPr fitToPage="1"/>
  </sheetPr>
  <dimension ref="B2:R29"/>
  <sheetViews>
    <sheetView showGridLines="0" zoomScaleNormal="100" workbookViewId="0">
      <selection activeCell="L42" sqref="L42"/>
    </sheetView>
  </sheetViews>
  <sheetFormatPr defaultRowHeight="10"/>
  <cols>
    <col min="1" max="1" width="2.453125" style="3" customWidth="1"/>
    <col min="2" max="2" width="5.1796875" style="3" customWidth="1"/>
    <col min="3" max="3" width="42.453125" style="3" customWidth="1"/>
    <col min="4" max="4" width="14.26953125" style="3" customWidth="1"/>
    <col min="5" max="5" width="14.1796875" style="3" customWidth="1"/>
    <col min="6" max="15" width="14.26953125" style="3" customWidth="1"/>
    <col min="16" max="16384" width="8.7265625" style="3"/>
  </cols>
  <sheetData>
    <row r="2" spans="2:18" ht="13" customHeight="1">
      <c r="B2" s="32" t="s">
        <v>30</v>
      </c>
      <c r="C2" s="32"/>
      <c r="D2" s="32"/>
      <c r="E2" s="32"/>
      <c r="F2" s="32"/>
      <c r="G2" s="32"/>
      <c r="H2" s="32"/>
      <c r="I2" s="32"/>
      <c r="J2" s="32"/>
      <c r="K2" s="32"/>
      <c r="L2" s="32"/>
      <c r="M2" s="32"/>
      <c r="N2" s="32"/>
      <c r="O2" s="32"/>
      <c r="P2" s="32"/>
      <c r="Q2" s="32"/>
      <c r="R2" s="68" t="s">
        <v>1686</v>
      </c>
    </row>
    <row r="4" spans="2:18" ht="14.5" customHeight="1">
      <c r="B4" s="970" t="s">
        <v>1871</v>
      </c>
      <c r="C4" s="920"/>
      <c r="D4" s="919" t="s">
        <v>744</v>
      </c>
      <c r="E4" s="919"/>
      <c r="F4" s="919"/>
      <c r="G4" s="919"/>
      <c r="H4" s="919"/>
      <c r="I4" s="919"/>
      <c r="J4" s="919"/>
      <c r="K4" s="919"/>
      <c r="L4" s="919"/>
      <c r="M4" s="919"/>
      <c r="N4" s="919"/>
      <c r="O4" s="919"/>
    </row>
    <row r="5" spans="2:18" ht="39" customHeight="1">
      <c r="B5" s="970"/>
      <c r="C5" s="920"/>
      <c r="D5" s="967" t="s">
        <v>748</v>
      </c>
      <c r="E5" s="968"/>
      <c r="F5" s="969"/>
      <c r="G5" s="973" t="s">
        <v>749</v>
      </c>
      <c r="H5" s="973"/>
      <c r="I5" s="973"/>
      <c r="J5" s="973"/>
      <c r="K5" s="973"/>
      <c r="L5" s="973"/>
      <c r="M5" s="973"/>
      <c r="N5" s="973"/>
      <c r="O5" s="973"/>
    </row>
    <row r="6" spans="2:18" ht="40">
      <c r="B6" s="971"/>
      <c r="C6" s="921"/>
      <c r="D6" s="238"/>
      <c r="E6" s="111" t="s">
        <v>807</v>
      </c>
      <c r="F6" s="111" t="s">
        <v>808</v>
      </c>
      <c r="G6" s="224"/>
      <c r="H6" s="111" t="s">
        <v>809</v>
      </c>
      <c r="I6" s="111" t="s">
        <v>1833</v>
      </c>
      <c r="J6" s="111" t="s">
        <v>1834</v>
      </c>
      <c r="K6" s="111" t="s">
        <v>1835</v>
      </c>
      <c r="L6" s="111" t="s">
        <v>1836</v>
      </c>
      <c r="M6" s="111" t="s">
        <v>1837</v>
      </c>
      <c r="N6" s="111" t="s">
        <v>810</v>
      </c>
      <c r="O6" s="111" t="s">
        <v>804</v>
      </c>
    </row>
    <row r="7" spans="2:18">
      <c r="B7" s="7" t="s">
        <v>757</v>
      </c>
      <c r="C7" s="7" t="s">
        <v>758</v>
      </c>
      <c r="D7" s="14">
        <v>160900388013</v>
      </c>
      <c r="E7" s="14">
        <v>160900388013</v>
      </c>
      <c r="F7" s="14">
        <v>0</v>
      </c>
      <c r="G7" s="14">
        <v>0</v>
      </c>
      <c r="H7" s="14">
        <v>0</v>
      </c>
      <c r="I7" s="14">
        <v>0</v>
      </c>
      <c r="J7" s="14">
        <v>0</v>
      </c>
      <c r="K7" s="14">
        <v>0</v>
      </c>
      <c r="L7" s="14">
        <v>0</v>
      </c>
      <c r="M7" s="14">
        <v>0</v>
      </c>
      <c r="N7" s="14">
        <v>0</v>
      </c>
      <c r="O7" s="14">
        <v>0</v>
      </c>
    </row>
    <row r="8" spans="2:18">
      <c r="B8" s="230" t="s">
        <v>489</v>
      </c>
      <c r="C8" s="230" t="s">
        <v>759</v>
      </c>
      <c r="D8" s="14">
        <v>1874419803041</v>
      </c>
      <c r="E8" s="14">
        <v>1867028945998</v>
      </c>
      <c r="F8" s="14">
        <v>7390857043</v>
      </c>
      <c r="G8" s="14">
        <v>20039172313</v>
      </c>
      <c r="H8" s="14">
        <v>15152476574</v>
      </c>
      <c r="I8" s="14">
        <v>1800023847</v>
      </c>
      <c r="J8" s="14">
        <v>2171163670</v>
      </c>
      <c r="K8" s="14">
        <v>748968009</v>
      </c>
      <c r="L8" s="14">
        <v>163885502</v>
      </c>
      <c r="M8" s="14">
        <v>823646</v>
      </c>
      <c r="N8" s="14">
        <v>1831065</v>
      </c>
      <c r="O8" s="14">
        <v>20039172313</v>
      </c>
    </row>
    <row r="9" spans="2:18">
      <c r="B9" s="239" t="s">
        <v>491</v>
      </c>
      <c r="C9" s="240" t="s">
        <v>760</v>
      </c>
      <c r="D9" s="14">
        <v>0</v>
      </c>
      <c r="E9" s="14">
        <v>0</v>
      </c>
      <c r="F9" s="14">
        <v>0</v>
      </c>
      <c r="G9" s="14">
        <v>0</v>
      </c>
      <c r="H9" s="14">
        <v>0</v>
      </c>
      <c r="I9" s="14">
        <v>0</v>
      </c>
      <c r="J9" s="14">
        <v>0</v>
      </c>
      <c r="K9" s="14">
        <v>0</v>
      </c>
      <c r="L9" s="14">
        <v>0</v>
      </c>
      <c r="M9" s="14">
        <v>0</v>
      </c>
      <c r="N9" s="14">
        <v>0</v>
      </c>
      <c r="O9" s="14">
        <v>0</v>
      </c>
    </row>
    <row r="10" spans="2:18">
      <c r="B10" s="239" t="s">
        <v>761</v>
      </c>
      <c r="C10" s="240" t="s">
        <v>762</v>
      </c>
      <c r="D10" s="14">
        <v>13180633912</v>
      </c>
      <c r="E10" s="14">
        <v>13180633912</v>
      </c>
      <c r="F10" s="14">
        <v>0</v>
      </c>
      <c r="G10" s="14">
        <v>0</v>
      </c>
      <c r="H10" s="14">
        <v>0</v>
      </c>
      <c r="I10" s="14">
        <v>0</v>
      </c>
      <c r="J10" s="14">
        <v>0</v>
      </c>
      <c r="K10" s="14">
        <v>0</v>
      </c>
      <c r="L10" s="14">
        <v>0</v>
      </c>
      <c r="M10" s="14">
        <v>0</v>
      </c>
      <c r="N10" s="14">
        <v>0</v>
      </c>
      <c r="O10" s="14">
        <v>0</v>
      </c>
    </row>
    <row r="11" spans="2:18">
      <c r="B11" s="239" t="s">
        <v>763</v>
      </c>
      <c r="C11" s="240" t="s">
        <v>764</v>
      </c>
      <c r="D11" s="14">
        <v>1003315581</v>
      </c>
      <c r="E11" s="14">
        <v>1003315581</v>
      </c>
      <c r="F11" s="14">
        <v>0</v>
      </c>
      <c r="G11" s="14">
        <v>0</v>
      </c>
      <c r="H11" s="14">
        <v>0</v>
      </c>
      <c r="I11" s="14">
        <v>0</v>
      </c>
      <c r="J11" s="14">
        <v>0</v>
      </c>
      <c r="K11" s="14">
        <v>0</v>
      </c>
      <c r="L11" s="14">
        <v>0</v>
      </c>
      <c r="M11" s="14">
        <v>0</v>
      </c>
      <c r="N11" s="14">
        <v>0</v>
      </c>
      <c r="O11" s="14">
        <v>0</v>
      </c>
    </row>
    <row r="12" spans="2:18">
      <c r="B12" s="239" t="s">
        <v>765</v>
      </c>
      <c r="C12" s="240" t="s">
        <v>766</v>
      </c>
      <c r="D12" s="14">
        <v>330153</v>
      </c>
      <c r="E12" s="14">
        <v>330153</v>
      </c>
      <c r="F12" s="14">
        <v>0</v>
      </c>
      <c r="G12" s="14">
        <v>0</v>
      </c>
      <c r="H12" s="14">
        <v>0</v>
      </c>
      <c r="I12" s="14">
        <v>0</v>
      </c>
      <c r="J12" s="14">
        <v>0</v>
      </c>
      <c r="K12" s="14">
        <v>0</v>
      </c>
      <c r="L12" s="14">
        <v>0</v>
      </c>
      <c r="M12" s="14">
        <v>0</v>
      </c>
      <c r="N12" s="14">
        <v>0</v>
      </c>
      <c r="O12" s="14">
        <v>0</v>
      </c>
    </row>
    <row r="13" spans="2:18">
      <c r="B13" s="239" t="s">
        <v>767</v>
      </c>
      <c r="C13" s="240" t="s">
        <v>768</v>
      </c>
      <c r="D13" s="14">
        <v>976004685830</v>
      </c>
      <c r="E13" s="14">
        <v>972385065267</v>
      </c>
      <c r="F13" s="14">
        <v>3619620563</v>
      </c>
      <c r="G13" s="14">
        <v>13594668770</v>
      </c>
      <c r="H13" s="14">
        <v>11040867721</v>
      </c>
      <c r="I13" s="14">
        <v>769209385</v>
      </c>
      <c r="J13" s="14">
        <v>1328467372</v>
      </c>
      <c r="K13" s="14">
        <v>351791640</v>
      </c>
      <c r="L13" s="14">
        <v>104332652</v>
      </c>
      <c r="M13" s="14">
        <v>0</v>
      </c>
      <c r="N13" s="14">
        <v>0</v>
      </c>
      <c r="O13" s="14">
        <v>13594668770</v>
      </c>
    </row>
    <row r="14" spans="2:18">
      <c r="B14" s="239" t="s">
        <v>769</v>
      </c>
      <c r="C14" s="241" t="s">
        <v>1838</v>
      </c>
      <c r="D14" s="14">
        <v>430427103191</v>
      </c>
      <c r="E14" s="14">
        <v>426808702456</v>
      </c>
      <c r="F14" s="14">
        <v>3618400735</v>
      </c>
      <c r="G14" s="14">
        <v>12524926551</v>
      </c>
      <c r="H14" s="14">
        <v>10866797367</v>
      </c>
      <c r="I14" s="14">
        <v>749503368</v>
      </c>
      <c r="J14" s="14">
        <v>455317223</v>
      </c>
      <c r="K14" s="14">
        <v>348975941</v>
      </c>
      <c r="L14" s="14">
        <v>104332652</v>
      </c>
      <c r="M14" s="14">
        <v>0</v>
      </c>
      <c r="N14" s="14">
        <v>0</v>
      </c>
      <c r="O14" s="14">
        <v>12524926551</v>
      </c>
    </row>
    <row r="15" spans="2:18">
      <c r="B15" s="239" t="s">
        <v>771</v>
      </c>
      <c r="C15" s="240" t="s">
        <v>772</v>
      </c>
      <c r="D15" s="14">
        <v>884230837565</v>
      </c>
      <c r="E15" s="14">
        <v>880459601085</v>
      </c>
      <c r="F15" s="14">
        <v>3771236480</v>
      </c>
      <c r="G15" s="14">
        <v>6444503543</v>
      </c>
      <c r="H15" s="14">
        <v>4111608853</v>
      </c>
      <c r="I15" s="14">
        <v>1030814462</v>
      </c>
      <c r="J15" s="14">
        <v>842696298</v>
      </c>
      <c r="K15" s="14">
        <v>397176369</v>
      </c>
      <c r="L15" s="14">
        <v>59552850</v>
      </c>
      <c r="M15" s="14">
        <v>823646</v>
      </c>
      <c r="N15" s="14">
        <v>1831065</v>
      </c>
      <c r="O15" s="14">
        <v>6444503543</v>
      </c>
    </row>
    <row r="16" spans="2:18">
      <c r="B16" s="7" t="s">
        <v>773</v>
      </c>
      <c r="C16" s="7" t="s">
        <v>774</v>
      </c>
      <c r="D16" s="14">
        <v>156379450959.76523</v>
      </c>
      <c r="E16" s="14">
        <v>156379450959.76523</v>
      </c>
      <c r="F16" s="14">
        <v>0</v>
      </c>
      <c r="G16" s="14">
        <v>0</v>
      </c>
      <c r="H16" s="14">
        <v>0</v>
      </c>
      <c r="I16" s="14">
        <v>0</v>
      </c>
      <c r="J16" s="14">
        <v>0</v>
      </c>
      <c r="K16" s="14">
        <v>0</v>
      </c>
      <c r="L16" s="14">
        <v>0</v>
      </c>
      <c r="M16" s="14">
        <v>0</v>
      </c>
      <c r="N16" s="14">
        <v>0</v>
      </c>
      <c r="O16" s="14">
        <v>0</v>
      </c>
    </row>
    <row r="17" spans="2:15">
      <c r="B17" s="239" t="s">
        <v>775</v>
      </c>
      <c r="C17" s="240" t="s">
        <v>760</v>
      </c>
      <c r="D17" s="14">
        <v>0</v>
      </c>
      <c r="E17" s="14">
        <v>0</v>
      </c>
      <c r="F17" s="14">
        <v>0</v>
      </c>
      <c r="G17" s="14">
        <v>0</v>
      </c>
      <c r="H17" s="14">
        <v>0</v>
      </c>
      <c r="I17" s="14">
        <v>0</v>
      </c>
      <c r="J17" s="14">
        <v>0</v>
      </c>
      <c r="K17" s="14">
        <v>0</v>
      </c>
      <c r="L17" s="14">
        <v>0</v>
      </c>
      <c r="M17" s="14">
        <v>0</v>
      </c>
      <c r="N17" s="14">
        <v>0</v>
      </c>
      <c r="O17" s="14">
        <v>0</v>
      </c>
    </row>
    <row r="18" spans="2:15">
      <c r="B18" s="239" t="s">
        <v>776</v>
      </c>
      <c r="C18" s="240" t="s">
        <v>762</v>
      </c>
      <c r="D18" s="14">
        <v>149232988629.26999</v>
      </c>
      <c r="E18" s="14">
        <v>149232988629.26999</v>
      </c>
      <c r="F18" s="14">
        <v>0</v>
      </c>
      <c r="G18" s="14">
        <v>0</v>
      </c>
      <c r="H18" s="14">
        <v>0</v>
      </c>
      <c r="I18" s="14">
        <v>0</v>
      </c>
      <c r="J18" s="14">
        <v>0</v>
      </c>
      <c r="K18" s="14">
        <v>0</v>
      </c>
      <c r="L18" s="14">
        <v>0</v>
      </c>
      <c r="M18" s="14">
        <v>0</v>
      </c>
      <c r="N18" s="14">
        <v>0</v>
      </c>
      <c r="O18" s="14">
        <v>0</v>
      </c>
    </row>
    <row r="19" spans="2:15">
      <c r="B19" s="239" t="s">
        <v>777</v>
      </c>
      <c r="C19" s="240" t="s">
        <v>764</v>
      </c>
      <c r="D19" s="14">
        <v>496819978.68444401</v>
      </c>
      <c r="E19" s="14">
        <v>496819978.68444401</v>
      </c>
      <c r="F19" s="14">
        <v>0</v>
      </c>
      <c r="G19" s="14">
        <v>0</v>
      </c>
      <c r="H19" s="14">
        <v>0</v>
      </c>
      <c r="I19" s="14">
        <v>0</v>
      </c>
      <c r="J19" s="14">
        <v>0</v>
      </c>
      <c r="K19" s="14">
        <v>0</v>
      </c>
      <c r="L19" s="14">
        <v>0</v>
      </c>
      <c r="M19" s="14">
        <v>0</v>
      </c>
      <c r="N19" s="14">
        <v>0</v>
      </c>
      <c r="O19" s="14">
        <v>0</v>
      </c>
    </row>
    <row r="20" spans="2:15">
      <c r="B20" s="239" t="s">
        <v>778</v>
      </c>
      <c r="C20" s="240" t="s">
        <v>766</v>
      </c>
      <c r="D20" s="14">
        <v>0</v>
      </c>
      <c r="E20" s="14">
        <v>0</v>
      </c>
      <c r="F20" s="14">
        <v>0</v>
      </c>
      <c r="G20" s="14">
        <v>0</v>
      </c>
      <c r="H20" s="14">
        <v>0</v>
      </c>
      <c r="I20" s="14">
        <v>0</v>
      </c>
      <c r="J20" s="14">
        <v>0</v>
      </c>
      <c r="K20" s="14">
        <v>0</v>
      </c>
      <c r="L20" s="14">
        <v>0</v>
      </c>
      <c r="M20" s="14">
        <v>0</v>
      </c>
      <c r="N20" s="14">
        <v>0</v>
      </c>
      <c r="O20" s="14">
        <v>0</v>
      </c>
    </row>
    <row r="21" spans="2:15">
      <c r="B21" s="239" t="s">
        <v>779</v>
      </c>
      <c r="C21" s="240" t="s">
        <v>768</v>
      </c>
      <c r="D21" s="14">
        <v>6649642351.8107967</v>
      </c>
      <c r="E21" s="14">
        <v>6649642351.8107967</v>
      </c>
      <c r="F21" s="14">
        <v>0</v>
      </c>
      <c r="G21" s="14">
        <v>0</v>
      </c>
      <c r="H21" s="14">
        <v>0</v>
      </c>
      <c r="I21" s="14">
        <v>0</v>
      </c>
      <c r="J21" s="14">
        <v>0</v>
      </c>
      <c r="K21" s="14">
        <v>0</v>
      </c>
      <c r="L21" s="14">
        <v>0</v>
      </c>
      <c r="M21" s="14">
        <v>0</v>
      </c>
      <c r="N21" s="14">
        <v>0</v>
      </c>
      <c r="O21" s="14">
        <v>0</v>
      </c>
    </row>
    <row r="22" spans="2:15">
      <c r="B22" s="7" t="s">
        <v>780</v>
      </c>
      <c r="C22" s="7" t="s">
        <v>781</v>
      </c>
      <c r="D22" s="14">
        <v>303217419998</v>
      </c>
      <c r="E22" s="317"/>
      <c r="F22" s="317"/>
      <c r="G22" s="14">
        <v>496922201</v>
      </c>
      <c r="H22" s="317"/>
      <c r="I22" s="317"/>
      <c r="J22" s="317"/>
      <c r="K22" s="317"/>
      <c r="L22" s="317"/>
      <c r="M22" s="317"/>
      <c r="N22" s="317"/>
      <c r="O22" s="14">
        <v>496922201</v>
      </c>
    </row>
    <row r="23" spans="2:15">
      <c r="B23" s="239" t="s">
        <v>782</v>
      </c>
      <c r="C23" s="240" t="s">
        <v>760</v>
      </c>
      <c r="D23" s="14">
        <v>0</v>
      </c>
      <c r="E23" s="317"/>
      <c r="F23" s="317"/>
      <c r="G23" s="14">
        <v>0</v>
      </c>
      <c r="H23" s="317"/>
      <c r="I23" s="317"/>
      <c r="J23" s="317"/>
      <c r="K23" s="317"/>
      <c r="L23" s="317"/>
      <c r="M23" s="317"/>
      <c r="N23" s="317"/>
      <c r="O23" s="14">
        <v>0</v>
      </c>
    </row>
    <row r="24" spans="2:15">
      <c r="B24" s="239" t="s">
        <v>783</v>
      </c>
      <c r="C24" s="240" t="s">
        <v>762</v>
      </c>
      <c r="D24" s="14">
        <v>14830997943</v>
      </c>
      <c r="E24" s="317"/>
      <c r="F24" s="317"/>
      <c r="G24" s="14">
        <v>0</v>
      </c>
      <c r="H24" s="317"/>
      <c r="I24" s="317"/>
      <c r="J24" s="317"/>
      <c r="K24" s="317"/>
      <c r="L24" s="317"/>
      <c r="M24" s="317"/>
      <c r="N24" s="317"/>
      <c r="O24" s="14">
        <v>0</v>
      </c>
    </row>
    <row r="25" spans="2:15">
      <c r="B25" s="239" t="s">
        <v>784</v>
      </c>
      <c r="C25" s="240" t="s">
        <v>764</v>
      </c>
      <c r="D25" s="14">
        <v>3493903201</v>
      </c>
      <c r="E25" s="317"/>
      <c r="F25" s="317"/>
      <c r="G25" s="14">
        <v>0</v>
      </c>
      <c r="H25" s="317"/>
      <c r="I25" s="317"/>
      <c r="J25" s="317"/>
      <c r="K25" s="317"/>
      <c r="L25" s="317"/>
      <c r="M25" s="317"/>
      <c r="N25" s="317"/>
      <c r="O25" s="14">
        <v>0</v>
      </c>
    </row>
    <row r="26" spans="2:15">
      <c r="B26" s="239" t="s">
        <v>785</v>
      </c>
      <c r="C26" s="240" t="s">
        <v>766</v>
      </c>
      <c r="D26" s="14">
        <v>482099</v>
      </c>
      <c r="E26" s="317"/>
      <c r="F26" s="317"/>
      <c r="G26" s="14">
        <v>0</v>
      </c>
      <c r="H26" s="317"/>
      <c r="I26" s="317"/>
      <c r="J26" s="317"/>
      <c r="K26" s="317"/>
      <c r="L26" s="317"/>
      <c r="M26" s="317"/>
      <c r="N26" s="317"/>
      <c r="O26" s="14">
        <v>0</v>
      </c>
    </row>
    <row r="27" spans="2:15">
      <c r="B27" s="239" t="s">
        <v>786</v>
      </c>
      <c r="C27" s="240" t="s">
        <v>768</v>
      </c>
      <c r="D27" s="14">
        <v>237482862532</v>
      </c>
      <c r="E27" s="317"/>
      <c r="F27" s="317"/>
      <c r="G27" s="14">
        <v>426474780</v>
      </c>
      <c r="H27" s="317"/>
      <c r="I27" s="317"/>
      <c r="J27" s="317"/>
      <c r="K27" s="317"/>
      <c r="L27" s="317"/>
      <c r="M27" s="317"/>
      <c r="N27" s="317"/>
      <c r="O27" s="14">
        <v>426474780</v>
      </c>
    </row>
    <row r="28" spans="2:15">
      <c r="B28" s="239" t="s">
        <v>787</v>
      </c>
      <c r="C28" s="240" t="s">
        <v>772</v>
      </c>
      <c r="D28" s="14">
        <v>47409174223</v>
      </c>
      <c r="E28" s="317"/>
      <c r="F28" s="317"/>
      <c r="G28" s="14">
        <v>70447421</v>
      </c>
      <c r="H28" s="317"/>
      <c r="I28" s="317"/>
      <c r="J28" s="317"/>
      <c r="K28" s="317"/>
      <c r="L28" s="317"/>
      <c r="M28" s="317"/>
      <c r="N28" s="317"/>
      <c r="O28" s="14">
        <v>70447421</v>
      </c>
    </row>
    <row r="29" spans="2:15" ht="10.5">
      <c r="B29" s="121" t="s">
        <v>788</v>
      </c>
      <c r="C29" s="121" t="s">
        <v>125</v>
      </c>
      <c r="D29" s="69">
        <v>2494917062011.7651</v>
      </c>
      <c r="E29" s="69">
        <v>2184308784970.7651</v>
      </c>
      <c r="F29" s="69">
        <v>7390857043</v>
      </c>
      <c r="G29" s="69">
        <v>20536094514</v>
      </c>
      <c r="H29" s="69">
        <v>15152476574</v>
      </c>
      <c r="I29" s="69">
        <v>1800023847</v>
      </c>
      <c r="J29" s="69">
        <v>2171163670</v>
      </c>
      <c r="K29" s="69">
        <v>748968009</v>
      </c>
      <c r="L29" s="69">
        <v>163885502</v>
      </c>
      <c r="M29" s="69">
        <v>823646</v>
      </c>
      <c r="N29" s="69">
        <v>1831065</v>
      </c>
      <c r="O29" s="69">
        <v>20536094514</v>
      </c>
    </row>
  </sheetData>
  <mergeCells count="4">
    <mergeCell ref="D4:O4"/>
    <mergeCell ref="D5:F5"/>
    <mergeCell ref="G5:O5"/>
    <mergeCell ref="B4:C6"/>
  </mergeCells>
  <hyperlinks>
    <hyperlink ref="R2" location="Index!A1" display="Index" xr:uid="{F12772A6-73C9-40DC-BEDB-295AD7F6913B}"/>
  </hyperlinks>
  <pageMargins left="0.70866141732283472" right="0.70866141732283472" top="0.74803149606299213" bottom="0.74803149606299213" header="0.31496062992125984" footer="0.31496062992125984"/>
  <pageSetup paperSize="9" scale="90" orientation="landscape" r:id="rId1"/>
  <headerFooter>
    <oddHeader xml:space="preserve">&amp;CEN
</oddHeader>
    <oddFooter>&amp;C&amp;P</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tabColor theme="4"/>
    <pageSetUpPr fitToPage="1"/>
  </sheetPr>
  <dimension ref="B2:K27"/>
  <sheetViews>
    <sheetView showGridLines="0" zoomScaleNormal="100" workbookViewId="0">
      <selection activeCell="M12" sqref="M12"/>
    </sheetView>
  </sheetViews>
  <sheetFormatPr defaultRowHeight="10"/>
  <cols>
    <col min="1" max="1" width="3.453125" style="3" customWidth="1"/>
    <col min="2" max="2" width="4.81640625" style="3" customWidth="1"/>
    <col min="3" max="3" width="40.08984375" style="3" customWidth="1"/>
    <col min="4" max="4" width="14.1796875" style="3" customWidth="1"/>
    <col min="5" max="6" width="14.26953125" style="3" customWidth="1"/>
    <col min="7" max="7" width="16.36328125" style="3" customWidth="1"/>
    <col min="8" max="8" width="14.26953125" style="3" customWidth="1"/>
    <col min="9" max="9" width="16.54296875" style="3" customWidth="1"/>
    <col min="10" max="10" width="8.7265625" style="3" customWidth="1"/>
    <col min="11" max="16384" width="8.7265625" style="3"/>
  </cols>
  <sheetData>
    <row r="2" spans="2:11" ht="10.5">
      <c r="B2" s="36" t="s">
        <v>816</v>
      </c>
      <c r="C2" s="271"/>
      <c r="D2" s="271"/>
      <c r="E2" s="271"/>
      <c r="F2" s="271"/>
      <c r="G2" s="271"/>
      <c r="H2" s="271"/>
      <c r="I2" s="271"/>
      <c r="J2" s="36"/>
      <c r="K2" s="68" t="s">
        <v>1686</v>
      </c>
    </row>
    <row r="3" spans="2:11">
      <c r="B3" s="82"/>
      <c r="E3" s="975"/>
      <c r="F3" s="975"/>
    </row>
    <row r="4" spans="2:11">
      <c r="B4" s="92"/>
      <c r="C4" s="242"/>
      <c r="D4" s="919" t="s">
        <v>817</v>
      </c>
      <c r="E4" s="919"/>
      <c r="F4" s="919"/>
      <c r="G4" s="919"/>
      <c r="H4" s="919" t="s">
        <v>811</v>
      </c>
      <c r="I4" s="919" t="s">
        <v>812</v>
      </c>
    </row>
    <row r="5" spans="2:11">
      <c r="B5" s="92"/>
      <c r="C5" s="962" t="s">
        <v>1871</v>
      </c>
      <c r="D5" s="136"/>
      <c r="E5" s="976" t="s">
        <v>813</v>
      </c>
      <c r="F5" s="962"/>
      <c r="G5" s="977" t="s">
        <v>818</v>
      </c>
      <c r="H5" s="919"/>
      <c r="I5" s="919"/>
    </row>
    <row r="6" spans="2:11">
      <c r="B6" s="92"/>
      <c r="C6" s="962"/>
      <c r="D6" s="223"/>
      <c r="E6" s="979"/>
      <c r="F6" s="978" t="s">
        <v>804</v>
      </c>
      <c r="G6" s="978"/>
      <c r="H6" s="919"/>
      <c r="I6" s="919"/>
    </row>
    <row r="7" spans="2:11">
      <c r="B7" s="92"/>
      <c r="C7" s="963"/>
      <c r="D7" s="138"/>
      <c r="E7" s="979"/>
      <c r="F7" s="978"/>
      <c r="G7" s="978"/>
      <c r="H7" s="919"/>
      <c r="I7" s="919"/>
    </row>
    <row r="8" spans="2:11">
      <c r="B8" s="225" t="s">
        <v>489</v>
      </c>
      <c r="C8" s="113" t="s">
        <v>819</v>
      </c>
      <c r="D8" s="14">
        <v>110999901425</v>
      </c>
      <c r="E8" s="244"/>
      <c r="F8" s="14">
        <v>599279808</v>
      </c>
      <c r="G8" s="245"/>
      <c r="H8" s="220">
        <v>-283182060</v>
      </c>
      <c r="I8" s="14">
        <v>0</v>
      </c>
    </row>
    <row r="9" spans="2:11">
      <c r="B9" s="246" t="s">
        <v>491</v>
      </c>
      <c r="C9" s="113" t="s">
        <v>820</v>
      </c>
      <c r="D9" s="14">
        <v>4173389206</v>
      </c>
      <c r="E9" s="244"/>
      <c r="F9" s="14">
        <v>0</v>
      </c>
      <c r="G9" s="245"/>
      <c r="H9" s="220">
        <v>-4990248</v>
      </c>
      <c r="I9" s="14">
        <v>0</v>
      </c>
    </row>
    <row r="10" spans="2:11">
      <c r="B10" s="246" t="s">
        <v>761</v>
      </c>
      <c r="C10" s="113" t="s">
        <v>821</v>
      </c>
      <c r="D10" s="14">
        <v>129621755906</v>
      </c>
      <c r="E10" s="244"/>
      <c r="F10" s="14">
        <v>3540352102</v>
      </c>
      <c r="G10" s="245"/>
      <c r="H10" s="220">
        <v>-1072319078</v>
      </c>
      <c r="I10" s="14">
        <v>0</v>
      </c>
    </row>
    <row r="11" spans="2:11">
      <c r="B11" s="246" t="s">
        <v>763</v>
      </c>
      <c r="C11" s="113" t="s">
        <v>822</v>
      </c>
      <c r="D11" s="14">
        <v>9164417569</v>
      </c>
      <c r="E11" s="244"/>
      <c r="F11" s="14">
        <v>0</v>
      </c>
      <c r="G11" s="245"/>
      <c r="H11" s="220">
        <v>-5484549</v>
      </c>
      <c r="I11" s="14">
        <v>0</v>
      </c>
    </row>
    <row r="12" spans="2:11">
      <c r="B12" s="246" t="s">
        <v>765</v>
      </c>
      <c r="C12" s="113" t="s">
        <v>823</v>
      </c>
      <c r="D12" s="14">
        <v>3361061815</v>
      </c>
      <c r="E12" s="244"/>
      <c r="F12" s="14">
        <v>0</v>
      </c>
      <c r="G12" s="245"/>
      <c r="H12" s="220">
        <v>-10923518</v>
      </c>
      <c r="I12" s="14">
        <v>0</v>
      </c>
    </row>
    <row r="13" spans="2:11">
      <c r="B13" s="246" t="s">
        <v>767</v>
      </c>
      <c r="C13" s="113" t="s">
        <v>824</v>
      </c>
      <c r="D13" s="14">
        <v>194833543759</v>
      </c>
      <c r="E13" s="244"/>
      <c r="F13" s="14">
        <v>751780052</v>
      </c>
      <c r="G13" s="245"/>
      <c r="H13" s="220">
        <v>-1522300663</v>
      </c>
      <c r="I13" s="14">
        <v>0</v>
      </c>
    </row>
    <row r="14" spans="2:11">
      <c r="B14" s="246" t="s">
        <v>769</v>
      </c>
      <c r="C14" s="113" t="s">
        <v>825</v>
      </c>
      <c r="D14" s="14">
        <v>60574468997</v>
      </c>
      <c r="E14" s="244"/>
      <c r="F14" s="14">
        <v>1689420967</v>
      </c>
      <c r="G14" s="245"/>
      <c r="H14" s="220">
        <v>-1029349136</v>
      </c>
      <c r="I14" s="14">
        <v>0</v>
      </c>
    </row>
    <row r="15" spans="2:11">
      <c r="B15" s="246" t="s">
        <v>771</v>
      </c>
      <c r="C15" s="113" t="s">
        <v>826</v>
      </c>
      <c r="D15" s="14">
        <v>29554076416</v>
      </c>
      <c r="E15" s="244"/>
      <c r="F15" s="14">
        <v>403137767</v>
      </c>
      <c r="G15" s="245"/>
      <c r="H15" s="220">
        <v>-162063569</v>
      </c>
      <c r="I15" s="14">
        <v>0</v>
      </c>
    </row>
    <row r="16" spans="2:11">
      <c r="B16" s="225" t="s">
        <v>773</v>
      </c>
      <c r="C16" s="113" t="s">
        <v>827</v>
      </c>
      <c r="D16" s="14">
        <v>52804177106</v>
      </c>
      <c r="E16" s="244"/>
      <c r="F16" s="14">
        <v>2729365617</v>
      </c>
      <c r="G16" s="245"/>
      <c r="H16" s="220">
        <v>-639606279</v>
      </c>
      <c r="I16" s="14">
        <v>0</v>
      </c>
    </row>
    <row r="17" spans="2:9">
      <c r="B17" s="246" t="s">
        <v>775</v>
      </c>
      <c r="C17" s="113" t="s">
        <v>828</v>
      </c>
      <c r="D17" s="14">
        <v>22173894245</v>
      </c>
      <c r="E17" s="244"/>
      <c r="F17" s="14">
        <v>9475385</v>
      </c>
      <c r="G17" s="245"/>
      <c r="H17" s="220">
        <v>-129084684</v>
      </c>
      <c r="I17" s="14">
        <v>0</v>
      </c>
    </row>
    <row r="18" spans="2:9">
      <c r="B18" s="246" t="s">
        <v>776</v>
      </c>
      <c r="C18" s="113" t="s">
        <v>829</v>
      </c>
      <c r="D18" s="14">
        <v>34418891005</v>
      </c>
      <c r="E18" s="244"/>
      <c r="F18" s="14">
        <v>113446509</v>
      </c>
      <c r="G18" s="245"/>
      <c r="H18" s="220">
        <v>-360153751</v>
      </c>
      <c r="I18" s="14">
        <v>0</v>
      </c>
    </row>
    <row r="19" spans="2:9">
      <c r="B19" s="246" t="s">
        <v>777</v>
      </c>
      <c r="C19" s="113" t="s">
        <v>830</v>
      </c>
      <c r="D19" s="14">
        <v>263138419423</v>
      </c>
      <c r="E19" s="244"/>
      <c r="F19" s="14">
        <v>2226964780</v>
      </c>
      <c r="G19" s="245"/>
      <c r="H19" s="220">
        <v>-1031353768</v>
      </c>
      <c r="I19" s="220">
        <v>-5225955</v>
      </c>
    </row>
    <row r="20" spans="2:9">
      <c r="B20" s="246" t="s">
        <v>778</v>
      </c>
      <c r="C20" s="113" t="s">
        <v>831</v>
      </c>
      <c r="D20" s="14">
        <v>5356741672</v>
      </c>
      <c r="E20" s="244"/>
      <c r="F20" s="14">
        <v>70798695</v>
      </c>
      <c r="G20" s="245"/>
      <c r="H20" s="220">
        <v>-52265619</v>
      </c>
      <c r="I20" s="14">
        <v>0</v>
      </c>
    </row>
    <row r="21" spans="2:9">
      <c r="B21" s="246" t="s">
        <v>779</v>
      </c>
      <c r="C21" s="113" t="s">
        <v>832</v>
      </c>
      <c r="D21" s="14">
        <v>54430372092</v>
      </c>
      <c r="E21" s="244"/>
      <c r="F21" s="14">
        <v>1232933862</v>
      </c>
      <c r="G21" s="245"/>
      <c r="H21" s="220">
        <v>-819197566</v>
      </c>
      <c r="I21" s="14">
        <v>0</v>
      </c>
    </row>
    <row r="22" spans="2:9" ht="20">
      <c r="B22" s="225" t="s">
        <v>780</v>
      </c>
      <c r="C22" s="113" t="s">
        <v>833</v>
      </c>
      <c r="D22" s="14">
        <v>156176603</v>
      </c>
      <c r="E22" s="244"/>
      <c r="F22" s="14">
        <v>0</v>
      </c>
      <c r="G22" s="245"/>
      <c r="H22" s="220">
        <v>-5681863</v>
      </c>
      <c r="I22" s="14">
        <v>0</v>
      </c>
    </row>
    <row r="23" spans="2:9">
      <c r="B23" s="246" t="s">
        <v>782</v>
      </c>
      <c r="C23" s="113" t="s">
        <v>834</v>
      </c>
      <c r="D23" s="14">
        <v>1060079820</v>
      </c>
      <c r="E23" s="244"/>
      <c r="F23" s="14">
        <v>5271790</v>
      </c>
      <c r="G23" s="245"/>
      <c r="H23" s="220">
        <v>-14930165</v>
      </c>
      <c r="I23" s="14">
        <v>0</v>
      </c>
    </row>
    <row r="24" spans="2:9">
      <c r="B24" s="246" t="s">
        <v>783</v>
      </c>
      <c r="C24" s="113" t="s">
        <v>835</v>
      </c>
      <c r="D24" s="14">
        <v>4160675022</v>
      </c>
      <c r="E24" s="244"/>
      <c r="F24" s="14">
        <v>8757667</v>
      </c>
      <c r="G24" s="245"/>
      <c r="H24" s="220">
        <v>-24099411</v>
      </c>
      <c r="I24" s="14">
        <v>0</v>
      </c>
    </row>
    <row r="25" spans="2:9">
      <c r="B25" s="246" t="s">
        <v>784</v>
      </c>
      <c r="C25" s="113" t="s">
        <v>836</v>
      </c>
      <c r="D25" s="14">
        <v>5878164582</v>
      </c>
      <c r="E25" s="244"/>
      <c r="F25" s="14">
        <v>63846798</v>
      </c>
      <c r="G25" s="245"/>
      <c r="H25" s="220">
        <v>-93565253</v>
      </c>
      <c r="I25" s="14">
        <v>0</v>
      </c>
    </row>
    <row r="26" spans="2:9">
      <c r="B26" s="246" t="s">
        <v>785</v>
      </c>
      <c r="C26" s="113" t="s">
        <v>837</v>
      </c>
      <c r="D26" s="14">
        <v>3739148013</v>
      </c>
      <c r="E26" s="244"/>
      <c r="F26" s="14">
        <v>149836971</v>
      </c>
      <c r="G26" s="245"/>
      <c r="H26" s="220">
        <v>-24235852</v>
      </c>
      <c r="I26" s="14">
        <v>0</v>
      </c>
    </row>
    <row r="27" spans="2:9" ht="10.5">
      <c r="B27" s="247" t="s">
        <v>786</v>
      </c>
      <c r="C27" s="229" t="s">
        <v>125</v>
      </c>
      <c r="D27" s="69">
        <v>989599354676</v>
      </c>
      <c r="E27" s="541"/>
      <c r="F27" s="69">
        <v>13594668770</v>
      </c>
      <c r="G27" s="248"/>
      <c r="H27" s="221">
        <v>-7284787032</v>
      </c>
      <c r="I27" s="221">
        <v>-5225955</v>
      </c>
    </row>
  </sheetData>
  <mergeCells count="9">
    <mergeCell ref="E3:F3"/>
    <mergeCell ref="D4:G4"/>
    <mergeCell ref="H4:H7"/>
    <mergeCell ref="C5:C7"/>
    <mergeCell ref="I4:I7"/>
    <mergeCell ref="E5:F5"/>
    <mergeCell ref="G5:G7"/>
    <mergeCell ref="E6:E7"/>
    <mergeCell ref="F6:F7"/>
  </mergeCells>
  <hyperlinks>
    <hyperlink ref="K2" location="Index!A1" display="Index" xr:uid="{8D7DBC37-3CAB-47C8-80E9-54AB30898492}"/>
  </hyperlinks>
  <pageMargins left="0.70866141732283472" right="0.70866141732283472" top="0.74803149606299213" bottom="0.74803149606299213" header="0.31496062992125984" footer="0.31496062992125984"/>
  <pageSetup paperSize="9" scale="77" orientation="portrait" r:id="rId1"/>
  <headerFooter>
    <oddHeader xml:space="preserve">&amp;CEN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tabColor theme="4"/>
    <pageSetUpPr fitToPage="1"/>
  </sheetPr>
  <dimension ref="B2:G13"/>
  <sheetViews>
    <sheetView showGridLines="0" zoomScaleNormal="100" workbookViewId="0">
      <selection activeCell="K73" sqref="K73"/>
    </sheetView>
  </sheetViews>
  <sheetFormatPr defaultRowHeight="10"/>
  <cols>
    <col min="1" max="1" width="2.08984375" style="82" customWidth="1"/>
    <col min="2" max="2" width="4.1796875" style="82" customWidth="1"/>
    <col min="3" max="3" width="31.81640625" style="82" bestFit="1" customWidth="1"/>
    <col min="4" max="5" width="21.453125" style="82" customWidth="1"/>
    <col min="6" max="16384" width="8.7265625" style="82"/>
  </cols>
  <sheetData>
    <row r="2" spans="2:7" ht="10.5">
      <c r="B2" s="32" t="s">
        <v>1839</v>
      </c>
      <c r="C2" s="271"/>
      <c r="D2" s="271"/>
      <c r="E2" s="271"/>
      <c r="F2" s="271"/>
      <c r="G2" s="87" t="s">
        <v>1686</v>
      </c>
    </row>
    <row r="4" spans="2:7" ht="13" customHeight="1">
      <c r="C4" s="972" t="s">
        <v>1871</v>
      </c>
      <c r="D4" s="919" t="s">
        <v>1840</v>
      </c>
      <c r="E4" s="919"/>
    </row>
    <row r="5" spans="2:7" ht="14" customHeight="1">
      <c r="C5" s="972"/>
      <c r="D5" s="222" t="s">
        <v>838</v>
      </c>
      <c r="E5" s="111" t="s">
        <v>839</v>
      </c>
    </row>
    <row r="6" spans="2:7" ht="30">
      <c r="B6" s="6" t="s">
        <v>489</v>
      </c>
      <c r="C6" s="113" t="s">
        <v>1841</v>
      </c>
      <c r="D6" s="14">
        <v>1525353685</v>
      </c>
      <c r="E6" s="14">
        <v>0</v>
      </c>
    </row>
    <row r="7" spans="2:7" ht="30">
      <c r="B7" s="6" t="s">
        <v>491</v>
      </c>
      <c r="C7" s="113" t="s">
        <v>1842</v>
      </c>
      <c r="D7" s="14">
        <v>0</v>
      </c>
      <c r="E7" s="14">
        <v>0</v>
      </c>
    </row>
    <row r="8" spans="2:7">
      <c r="B8" s="249" t="s">
        <v>761</v>
      </c>
      <c r="C8" s="318" t="s">
        <v>840</v>
      </c>
      <c r="D8" s="14">
        <v>0</v>
      </c>
      <c r="E8" s="14">
        <v>0</v>
      </c>
    </row>
    <row r="9" spans="2:7">
      <c r="B9" s="249" t="s">
        <v>763</v>
      </c>
      <c r="C9" s="318" t="s">
        <v>841</v>
      </c>
      <c r="D9" s="14">
        <v>0</v>
      </c>
      <c r="E9" s="14">
        <v>0</v>
      </c>
    </row>
    <row r="10" spans="2:7">
      <c r="B10" s="249" t="s">
        <v>765</v>
      </c>
      <c r="C10" s="318" t="s">
        <v>842</v>
      </c>
      <c r="D10" s="14">
        <v>0</v>
      </c>
      <c r="E10" s="14">
        <v>0</v>
      </c>
    </row>
    <row r="11" spans="2:7">
      <c r="B11" s="249" t="s">
        <v>767</v>
      </c>
      <c r="C11" s="318" t="s">
        <v>843</v>
      </c>
      <c r="D11" s="14">
        <v>0</v>
      </c>
      <c r="E11" s="14">
        <v>0</v>
      </c>
    </row>
    <row r="12" spans="2:7">
      <c r="B12" s="249" t="s">
        <v>769</v>
      </c>
      <c r="C12" s="318" t="s">
        <v>844</v>
      </c>
      <c r="D12" s="14">
        <v>0</v>
      </c>
      <c r="E12" s="14">
        <v>0</v>
      </c>
    </row>
    <row r="13" spans="2:7" ht="10.5">
      <c r="B13" s="112" t="s">
        <v>771</v>
      </c>
      <c r="C13" s="319" t="s">
        <v>125</v>
      </c>
      <c r="D13" s="69">
        <v>1525353685</v>
      </c>
      <c r="E13" s="14">
        <v>0</v>
      </c>
    </row>
  </sheetData>
  <mergeCells count="2">
    <mergeCell ref="D4:E4"/>
    <mergeCell ref="C4:C5"/>
  </mergeCells>
  <hyperlinks>
    <hyperlink ref="G2" location="Index!A1" display="Index" xr:uid="{9DB3A18D-3D4F-4627-82FA-29D52F4CDF39}"/>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tabColor theme="4"/>
    <pageSetUpPr fitToPage="1"/>
  </sheetPr>
  <dimension ref="B2:I8"/>
  <sheetViews>
    <sheetView showGridLines="0" zoomScaleNormal="100" workbookViewId="0">
      <selection activeCell="L11" sqref="L11:L12"/>
    </sheetView>
  </sheetViews>
  <sheetFormatPr defaultRowHeight="10"/>
  <cols>
    <col min="1" max="1" width="2.26953125" style="3" customWidth="1"/>
    <col min="2" max="2" width="19.54296875" style="3" customWidth="1"/>
    <col min="3" max="3" width="8.453125" style="3" customWidth="1"/>
    <col min="4" max="4" width="82.81640625" style="3" customWidth="1"/>
    <col min="5" max="16384" width="8.7265625" style="3"/>
  </cols>
  <sheetData>
    <row r="2" spans="2:9" ht="10.5">
      <c r="B2" s="32" t="s">
        <v>33</v>
      </c>
      <c r="C2" s="271"/>
      <c r="D2" s="271"/>
      <c r="E2" s="271"/>
      <c r="F2" s="271"/>
      <c r="G2" s="271"/>
      <c r="H2" s="271"/>
      <c r="I2" s="68" t="s">
        <v>1686</v>
      </c>
    </row>
    <row r="3" spans="2:9">
      <c r="C3" s="295"/>
    </row>
    <row r="4" spans="2:9" ht="30">
      <c r="B4" s="294" t="s">
        <v>845</v>
      </c>
      <c r="C4" s="111" t="s">
        <v>200</v>
      </c>
      <c r="D4" s="79" t="s">
        <v>846</v>
      </c>
      <c r="E4" s="980" t="s">
        <v>1857</v>
      </c>
      <c r="F4" s="980"/>
      <c r="G4" s="980"/>
    </row>
    <row r="5" spans="2:9">
      <c r="B5" s="294" t="s">
        <v>847</v>
      </c>
      <c r="C5" s="111" t="s">
        <v>203</v>
      </c>
      <c r="D5" s="294" t="s">
        <v>848</v>
      </c>
      <c r="E5" s="980"/>
      <c r="F5" s="980"/>
      <c r="G5" s="980"/>
    </row>
    <row r="6" spans="2:9" ht="21">
      <c r="B6" s="294" t="s">
        <v>1855</v>
      </c>
      <c r="C6" s="111" t="s">
        <v>1856</v>
      </c>
      <c r="D6" s="294" t="s">
        <v>849</v>
      </c>
      <c r="E6" s="980"/>
      <c r="F6" s="980"/>
      <c r="G6" s="980"/>
    </row>
    <row r="7" spans="2:9" ht="30">
      <c r="B7" s="294" t="s">
        <v>850</v>
      </c>
      <c r="C7" s="111" t="s">
        <v>214</v>
      </c>
      <c r="D7" s="294" t="s">
        <v>851</v>
      </c>
      <c r="E7" s="980"/>
      <c r="F7" s="980"/>
      <c r="G7" s="980"/>
    </row>
    <row r="8" spans="2:9" ht="20">
      <c r="B8" s="294" t="s">
        <v>852</v>
      </c>
      <c r="C8" s="111" t="s">
        <v>216</v>
      </c>
      <c r="D8" s="294" t="s">
        <v>853</v>
      </c>
      <c r="E8" s="980"/>
      <c r="F8" s="980"/>
      <c r="G8" s="980"/>
    </row>
  </sheetData>
  <mergeCells count="1">
    <mergeCell ref="E4:G8"/>
  </mergeCells>
  <hyperlinks>
    <hyperlink ref="I2" location="Index!A1" display="Index" xr:uid="{2405C170-BDEA-4938-94E4-949A23EDD821}"/>
  </hyperlinks>
  <pageMargins left="0.70866141732283472" right="0.70866141732283472" top="0.74803149606299213" bottom="0.74803149606299213" header="0.31496062992125984" footer="0.31496062992125984"/>
  <pageSetup paperSize="9" orientation="landscape" verticalDpi="1200" r:id="rId1"/>
  <headerFooter>
    <oddHeader>&amp;CEN</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tabColor theme="4"/>
    <pageSetUpPr autoPageBreaks="0" fitToPage="1"/>
  </sheetPr>
  <dimension ref="B2:J12"/>
  <sheetViews>
    <sheetView showGridLines="0" zoomScaleNormal="100" zoomScaleSheetLayoutView="100" zoomScalePageLayoutView="80" workbookViewId="0">
      <selection activeCell="C34" sqref="C34"/>
    </sheetView>
  </sheetViews>
  <sheetFormatPr defaultColWidth="9.1796875" defaultRowHeight="10"/>
  <cols>
    <col min="1" max="1" width="1.6328125" style="82" customWidth="1"/>
    <col min="2" max="2" width="5.1796875" style="82" customWidth="1"/>
    <col min="3" max="3" width="52.7265625" style="82" bestFit="1" customWidth="1"/>
    <col min="4" max="8" width="18.26953125" style="82" customWidth="1"/>
    <col min="9" max="9" width="12.90625" style="82" customWidth="1"/>
    <col min="10" max="16384" width="9.1796875" style="82"/>
  </cols>
  <sheetData>
    <row r="2" spans="2:10" ht="14.5">
      <c r="B2" s="321" t="s">
        <v>1843</v>
      </c>
      <c r="C2" s="322"/>
      <c r="D2" s="322"/>
      <c r="E2" s="322"/>
      <c r="F2" s="322"/>
      <c r="G2" s="322"/>
      <c r="H2" s="322"/>
      <c r="I2" s="323"/>
      <c r="J2" s="87" t="s">
        <v>1686</v>
      </c>
    </row>
    <row r="4" spans="2:10" ht="21">
      <c r="C4" s="154"/>
      <c r="D4" s="250" t="s">
        <v>854</v>
      </c>
      <c r="E4" s="251" t="s">
        <v>855</v>
      </c>
      <c r="F4" s="252"/>
      <c r="G4" s="252"/>
      <c r="H4" s="253"/>
    </row>
    <row r="5" spans="2:10" ht="21">
      <c r="C5" s="154"/>
      <c r="D5" s="254"/>
      <c r="E5" s="255"/>
      <c r="F5" s="250" t="s">
        <v>1844</v>
      </c>
      <c r="G5" s="251" t="s">
        <v>1845</v>
      </c>
      <c r="H5" s="256"/>
    </row>
    <row r="6" spans="2:10" ht="21">
      <c r="C6" s="154"/>
      <c r="D6" s="257"/>
      <c r="E6" s="258"/>
      <c r="F6" s="257"/>
      <c r="G6" s="258"/>
      <c r="H6" s="250" t="s">
        <v>1846</v>
      </c>
    </row>
    <row r="7" spans="2:10">
      <c r="C7" s="13" t="s">
        <v>1871</v>
      </c>
      <c r="D7" s="40" t="s">
        <v>80</v>
      </c>
      <c r="E7" s="259" t="s">
        <v>81</v>
      </c>
      <c r="F7" s="40" t="s">
        <v>82</v>
      </c>
      <c r="G7" s="259" t="s">
        <v>127</v>
      </c>
      <c r="H7" s="40" t="s">
        <v>128</v>
      </c>
    </row>
    <row r="8" spans="2:10">
      <c r="B8" s="40">
        <v>1</v>
      </c>
      <c r="C8" s="41" t="s">
        <v>759</v>
      </c>
      <c r="D8" s="14">
        <v>276004449911</v>
      </c>
      <c r="E8" s="14">
        <v>1779354913456</v>
      </c>
      <c r="F8" s="14">
        <v>1776564686792</v>
      </c>
      <c r="G8" s="14">
        <v>2790226664</v>
      </c>
      <c r="H8" s="14">
        <v>0</v>
      </c>
    </row>
    <row r="9" spans="2:10">
      <c r="B9" s="40">
        <v>2</v>
      </c>
      <c r="C9" s="41" t="s">
        <v>856</v>
      </c>
      <c r="D9" s="14">
        <v>156379450959.76523</v>
      </c>
      <c r="E9" s="14">
        <v>0</v>
      </c>
      <c r="F9" s="14">
        <v>0</v>
      </c>
      <c r="G9" s="14">
        <v>0</v>
      </c>
      <c r="H9" s="47" t="s">
        <v>857</v>
      </c>
    </row>
    <row r="10" spans="2:10">
      <c r="B10" s="40">
        <v>3</v>
      </c>
      <c r="C10" s="41" t="s">
        <v>125</v>
      </c>
      <c r="D10" s="14">
        <v>432383900870.76526</v>
      </c>
      <c r="E10" s="14">
        <v>1779354913456</v>
      </c>
      <c r="F10" s="14">
        <v>1776564686792</v>
      </c>
      <c r="G10" s="14">
        <v>2790226664</v>
      </c>
      <c r="H10" s="14">
        <v>0</v>
      </c>
    </row>
    <row r="11" spans="2:10">
      <c r="B11" s="40">
        <v>4</v>
      </c>
      <c r="C11" s="260" t="s">
        <v>858</v>
      </c>
      <c r="D11" s="14">
        <v>5008554668</v>
      </c>
      <c r="E11" s="14">
        <v>15030617645</v>
      </c>
      <c r="F11" s="14">
        <v>15006273516</v>
      </c>
      <c r="G11" s="14">
        <v>24344129</v>
      </c>
      <c r="H11" s="14">
        <v>0</v>
      </c>
    </row>
    <row r="12" spans="2:10">
      <c r="B12" s="17" t="s">
        <v>604</v>
      </c>
      <c r="C12" s="260" t="s">
        <v>859</v>
      </c>
      <c r="D12" s="14">
        <v>5008554668</v>
      </c>
      <c r="E12" s="14">
        <v>15030617645</v>
      </c>
      <c r="F12" s="47"/>
      <c r="G12" s="47"/>
      <c r="H12" s="47"/>
    </row>
  </sheetData>
  <hyperlinks>
    <hyperlink ref="J2" location="Index!A1" display="Index" xr:uid="{5800B600-55EF-4744-82E8-9D447FD8BFCE}"/>
  </hyperlinks>
  <pageMargins left="0.70866141732283472" right="0.70866141732283472" top="0.74803149606299213" bottom="0.74803149606299213" header="0.31496062992125984" footer="0.31496062992125984"/>
  <pageSetup paperSize="9" scale="68" orientation="landscape" r:id="rId1"/>
  <headerFooter>
    <oddHeader>&amp;CEN</oddHeader>
    <oddFooter>&amp;C&amp;P</oddFooter>
    <evenHeader>&amp;L&amp;"Times New Roman,Regular"&amp;12&amp;K000000Central Bank of Ireland - RESTRICTED</evenHeader>
    <firstHeader>&amp;L&amp;"Times New Roman,Regular"&amp;12&amp;K000000Central Bank of Ireland - RESTRICTED</first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tabColor theme="4"/>
    <pageSetUpPr fitToPage="1"/>
  </sheetPr>
  <dimension ref="B2:G7"/>
  <sheetViews>
    <sheetView showGridLines="0" zoomScaleNormal="100" workbookViewId="0">
      <selection activeCell="E60" sqref="E60"/>
    </sheetView>
  </sheetViews>
  <sheetFormatPr defaultRowHeight="10"/>
  <cols>
    <col min="1" max="1" width="2.1796875" style="3" customWidth="1"/>
    <col min="2" max="2" width="15.6328125" style="3" customWidth="1"/>
    <col min="3" max="3" width="7.08984375" style="3" customWidth="1"/>
    <col min="4" max="4" width="99.81640625" style="3" customWidth="1"/>
    <col min="5" max="5" width="55.36328125" style="3" customWidth="1"/>
    <col min="6" max="6" width="5.90625" style="3" customWidth="1"/>
    <col min="7" max="16384" width="8.7265625" style="3"/>
  </cols>
  <sheetData>
    <row r="2" spans="2:7" ht="10.5" customHeight="1">
      <c r="B2" s="32" t="s">
        <v>860</v>
      </c>
      <c r="C2" s="32"/>
      <c r="D2" s="32"/>
      <c r="E2" s="32"/>
      <c r="F2" s="32"/>
      <c r="G2" s="68" t="s">
        <v>1686</v>
      </c>
    </row>
    <row r="3" spans="2:7">
      <c r="B3" s="324"/>
      <c r="C3" s="324"/>
      <c r="D3" s="82"/>
    </row>
    <row r="4" spans="2:7" ht="20">
      <c r="B4" s="294" t="s">
        <v>861</v>
      </c>
      <c r="C4" s="6" t="s">
        <v>200</v>
      </c>
      <c r="D4" s="113" t="s">
        <v>862</v>
      </c>
      <c r="E4" s="960" t="s">
        <v>1638</v>
      </c>
    </row>
    <row r="5" spans="2:7">
      <c r="B5" s="294" t="s">
        <v>863</v>
      </c>
      <c r="C5" s="6" t="s">
        <v>203</v>
      </c>
      <c r="D5" s="113" t="s">
        <v>864</v>
      </c>
      <c r="E5" s="981"/>
    </row>
    <row r="6" spans="2:7">
      <c r="B6" s="294" t="s">
        <v>865</v>
      </c>
      <c r="C6" s="6" t="s">
        <v>866</v>
      </c>
      <c r="D6" s="113" t="s">
        <v>867</v>
      </c>
      <c r="E6" s="981"/>
    </row>
    <row r="7" spans="2:7" ht="20">
      <c r="B7" s="79" t="s">
        <v>868</v>
      </c>
      <c r="C7" s="6" t="s">
        <v>214</v>
      </c>
      <c r="D7" s="113" t="s">
        <v>869</v>
      </c>
      <c r="E7" s="961"/>
    </row>
  </sheetData>
  <mergeCells count="1">
    <mergeCell ref="E4:E7"/>
  </mergeCells>
  <hyperlinks>
    <hyperlink ref="G2" location="Index!A1" display="Index" xr:uid="{0B40E407-F55E-4E14-A62A-5A1FF1D03C02}"/>
  </hyperlinks>
  <pageMargins left="0.70866141732283472" right="0.70866141732283472" top="0.74803149606299213" bottom="0.74803149606299213" header="0.31496062992125984" footer="0.31496062992125984"/>
  <pageSetup paperSize="9" scale="81" orientation="landscape" r:id="rId1"/>
  <headerFooter>
    <oddHeader>&amp;CEN</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tabColor theme="4"/>
    <pageSetUpPr fitToPage="1"/>
  </sheetPr>
  <dimension ref="B2:K32"/>
  <sheetViews>
    <sheetView showGridLines="0" zoomScaleNormal="100" zoomScalePageLayoutView="81" workbookViewId="0">
      <selection activeCell="I17" sqref="I17"/>
    </sheetView>
  </sheetViews>
  <sheetFormatPr defaultRowHeight="10"/>
  <cols>
    <col min="1" max="1" width="3.26953125" style="3" customWidth="1"/>
    <col min="2" max="2" width="7.54296875" style="4" customWidth="1"/>
    <col min="3" max="3" width="50.6328125" style="3" customWidth="1"/>
    <col min="4" max="4" width="14.54296875" style="3" customWidth="1"/>
    <col min="5" max="5" width="17.36328125" style="3" customWidth="1"/>
    <col min="6" max="6" width="16" style="3" customWidth="1"/>
    <col min="7" max="7" width="18.81640625" style="3" customWidth="1"/>
    <col min="8" max="8" width="16.26953125" style="3" customWidth="1"/>
    <col min="9" max="9" width="16.7265625" style="3" customWidth="1"/>
    <col min="10" max="16384" width="8.7265625" style="3"/>
  </cols>
  <sheetData>
    <row r="2" spans="2:11" ht="10.5">
      <c r="B2" s="32" t="s">
        <v>36</v>
      </c>
      <c r="C2" s="271"/>
      <c r="D2" s="271"/>
      <c r="E2" s="271"/>
      <c r="F2" s="271"/>
      <c r="G2" s="271"/>
      <c r="H2" s="271"/>
      <c r="I2" s="271"/>
      <c r="J2" s="271"/>
      <c r="K2" s="68" t="s">
        <v>1686</v>
      </c>
    </row>
    <row r="5" spans="2:11" ht="14.5" customHeight="1">
      <c r="B5" s="962" t="s">
        <v>1871</v>
      </c>
      <c r="C5" s="990" t="s">
        <v>870</v>
      </c>
      <c r="D5" s="982" t="s">
        <v>871</v>
      </c>
      <c r="E5" s="983"/>
      <c r="F5" s="984" t="s">
        <v>872</v>
      </c>
      <c r="G5" s="982"/>
      <c r="H5" s="985" t="s">
        <v>873</v>
      </c>
      <c r="I5" s="986"/>
    </row>
    <row r="6" spans="2:11" ht="21">
      <c r="B6" s="963"/>
      <c r="C6" s="991"/>
      <c r="D6" s="325" t="s">
        <v>814</v>
      </c>
      <c r="E6" s="188" t="s">
        <v>781</v>
      </c>
      <c r="F6" s="325" t="s">
        <v>814</v>
      </c>
      <c r="G6" s="188" t="s">
        <v>781</v>
      </c>
      <c r="H6" s="30" t="s">
        <v>874</v>
      </c>
      <c r="I6" s="30" t="s">
        <v>875</v>
      </c>
    </row>
    <row r="7" spans="2:11">
      <c r="B7" s="40">
        <v>1</v>
      </c>
      <c r="C7" s="542" t="s">
        <v>876</v>
      </c>
      <c r="D7" s="543">
        <v>265166.75478000002</v>
      </c>
      <c r="E7" s="543">
        <v>138.02740299999999</v>
      </c>
      <c r="F7" s="543">
        <v>265344.978252</v>
      </c>
      <c r="G7" s="543">
        <v>56.586390000000002</v>
      </c>
      <c r="H7" s="543">
        <v>10.696877000000001</v>
      </c>
      <c r="I7" s="550">
        <v>4.0304498635601531E-5</v>
      </c>
    </row>
    <row r="8" spans="2:11">
      <c r="B8" s="51">
        <v>2</v>
      </c>
      <c r="C8" s="545" t="s">
        <v>877</v>
      </c>
      <c r="D8" s="543">
        <v>17468.206779</v>
      </c>
      <c r="E8" s="543">
        <v>10987.712917999999</v>
      </c>
      <c r="F8" s="543">
        <v>17510.067219999997</v>
      </c>
      <c r="G8" s="543">
        <v>301.85910999999999</v>
      </c>
      <c r="H8" s="543">
        <v>5371.4367300000004</v>
      </c>
      <c r="I8" s="550">
        <v>0.3015640549193761</v>
      </c>
    </row>
    <row r="9" spans="2:11">
      <c r="B9" s="51" t="s">
        <v>878</v>
      </c>
      <c r="C9" s="545" t="s">
        <v>879</v>
      </c>
      <c r="D9" s="543">
        <v>12163.891095999999</v>
      </c>
      <c r="E9" s="543">
        <v>9876.5745289999995</v>
      </c>
      <c r="F9" s="543">
        <v>12191.235232999999</v>
      </c>
      <c r="G9" s="543">
        <v>261.75590299999999</v>
      </c>
      <c r="H9" s="543">
        <v>2693.4600340000002</v>
      </c>
      <c r="I9" s="550">
        <v>0.21629020727506607</v>
      </c>
    </row>
    <row r="10" spans="2:11">
      <c r="B10" s="51" t="s">
        <v>880</v>
      </c>
      <c r="C10" s="545" t="s">
        <v>881</v>
      </c>
      <c r="D10" s="543">
        <v>5304.3156829999998</v>
      </c>
      <c r="E10" s="543">
        <v>1111.138389</v>
      </c>
      <c r="F10" s="543">
        <v>5318.8319869999996</v>
      </c>
      <c r="G10" s="543">
        <v>40.103206999999998</v>
      </c>
      <c r="H10" s="543">
        <v>2677.9766960000002</v>
      </c>
      <c r="I10" s="550">
        <v>0.49972179156007168</v>
      </c>
    </row>
    <row r="11" spans="2:11">
      <c r="B11" s="51">
        <v>3</v>
      </c>
      <c r="C11" s="545" t="s">
        <v>882</v>
      </c>
      <c r="D11" s="543">
        <v>0</v>
      </c>
      <c r="E11" s="543">
        <v>0</v>
      </c>
      <c r="F11" s="543">
        <v>0</v>
      </c>
      <c r="G11" s="543">
        <v>0</v>
      </c>
      <c r="H11" s="543">
        <v>0</v>
      </c>
      <c r="I11" s="550"/>
    </row>
    <row r="12" spans="2:11">
      <c r="B12" s="51" t="s">
        <v>883</v>
      </c>
      <c r="C12" s="545" t="s">
        <v>884</v>
      </c>
      <c r="D12" s="543">
        <v>0</v>
      </c>
      <c r="E12" s="543">
        <v>0</v>
      </c>
      <c r="F12" s="543">
        <v>0</v>
      </c>
      <c r="G12" s="543">
        <v>0</v>
      </c>
      <c r="H12" s="543">
        <v>0</v>
      </c>
      <c r="I12" s="550"/>
    </row>
    <row r="13" spans="2:11">
      <c r="B13" s="51">
        <v>4</v>
      </c>
      <c r="C13" s="545" t="s">
        <v>609</v>
      </c>
      <c r="D13" s="543">
        <v>41131.454687999998</v>
      </c>
      <c r="E13" s="543">
        <v>2793.8024220000002</v>
      </c>
      <c r="F13" s="543">
        <v>41131.454687999998</v>
      </c>
      <c r="G13" s="543">
        <v>23.316004</v>
      </c>
      <c r="H13" s="543">
        <v>9000.0131409999995</v>
      </c>
      <c r="I13" s="550">
        <v>0.21868699520538201</v>
      </c>
    </row>
    <row r="14" spans="2:11">
      <c r="B14" s="51">
        <v>5</v>
      </c>
      <c r="C14" s="545" t="s">
        <v>603</v>
      </c>
      <c r="D14" s="543">
        <v>0</v>
      </c>
      <c r="E14" s="543">
        <v>0</v>
      </c>
      <c r="F14" s="543">
        <v>0</v>
      </c>
      <c r="G14" s="543">
        <v>0</v>
      </c>
      <c r="H14" s="543">
        <v>0</v>
      </c>
      <c r="I14" s="550"/>
    </row>
    <row r="15" spans="2:11">
      <c r="B15" s="51">
        <v>6</v>
      </c>
      <c r="C15" s="545" t="s">
        <v>615</v>
      </c>
      <c r="D15" s="543">
        <v>384418.06258899998</v>
      </c>
      <c r="E15" s="543">
        <v>108354.392551</v>
      </c>
      <c r="F15" s="543">
        <v>383191.04332300002</v>
      </c>
      <c r="G15" s="543">
        <v>34162.748538</v>
      </c>
      <c r="H15" s="543">
        <v>392079.47040599998</v>
      </c>
      <c r="I15" s="550">
        <v>0.93944149556590673</v>
      </c>
    </row>
    <row r="16" spans="2:11">
      <c r="B16" s="51">
        <v>6.1</v>
      </c>
      <c r="C16" s="545" t="s">
        <v>885</v>
      </c>
      <c r="D16" s="543">
        <v>0</v>
      </c>
      <c r="E16" s="543">
        <v>0</v>
      </c>
      <c r="F16" s="543">
        <v>0</v>
      </c>
      <c r="G16" s="543">
        <v>0</v>
      </c>
      <c r="H16" s="543">
        <v>0</v>
      </c>
      <c r="I16" s="550"/>
    </row>
    <row r="17" spans="2:9">
      <c r="B17" s="51">
        <v>7</v>
      </c>
      <c r="C17" s="546" t="s">
        <v>886</v>
      </c>
      <c r="D17" s="543">
        <v>24512.887917</v>
      </c>
      <c r="E17" s="543">
        <v>1754.8822359999999</v>
      </c>
      <c r="F17" s="543">
        <v>24512.887917</v>
      </c>
      <c r="G17" s="543">
        <v>877.44111799999996</v>
      </c>
      <c r="H17" s="543">
        <v>59725.525487999999</v>
      </c>
      <c r="I17" s="550">
        <v>2.3522942694310776</v>
      </c>
    </row>
    <row r="18" spans="2:9">
      <c r="B18" s="51" t="s">
        <v>887</v>
      </c>
      <c r="C18" s="546" t="s">
        <v>888</v>
      </c>
      <c r="D18" s="543">
        <v>0</v>
      </c>
      <c r="E18" s="543">
        <v>0</v>
      </c>
      <c r="F18" s="543">
        <v>0</v>
      </c>
      <c r="G18" s="543">
        <v>0</v>
      </c>
      <c r="H18" s="543">
        <v>0</v>
      </c>
      <c r="I18" s="550"/>
    </row>
    <row r="19" spans="2:9">
      <c r="B19" s="51" t="s">
        <v>889</v>
      </c>
      <c r="C19" s="546" t="s">
        <v>890</v>
      </c>
      <c r="D19" s="543">
        <v>24512.887917</v>
      </c>
      <c r="E19" s="543">
        <v>1754.8822359999999</v>
      </c>
      <c r="F19" s="543">
        <v>24512.887917</v>
      </c>
      <c r="G19" s="543">
        <v>877.44111799999996</v>
      </c>
      <c r="H19" s="543">
        <v>59725.525487999999</v>
      </c>
      <c r="I19" s="550">
        <v>2.3522942694310776</v>
      </c>
    </row>
    <row r="20" spans="2:9">
      <c r="B20" s="51">
        <v>8</v>
      </c>
      <c r="C20" s="545" t="s">
        <v>891</v>
      </c>
      <c r="D20" s="543">
        <v>81596.101775999996</v>
      </c>
      <c r="E20" s="543">
        <v>63457.111882999998</v>
      </c>
      <c r="F20" s="543">
        <v>81195.761226999995</v>
      </c>
      <c r="G20" s="543">
        <v>13941.817965</v>
      </c>
      <c r="H20" s="543">
        <v>62062.106905000001</v>
      </c>
      <c r="I20" s="550">
        <v>0.65234061484527173</v>
      </c>
    </row>
    <row r="21" spans="2:9">
      <c r="B21" s="51">
        <v>9</v>
      </c>
      <c r="C21" s="545" t="s">
        <v>892</v>
      </c>
      <c r="D21" s="543">
        <v>1369093.68882</v>
      </c>
      <c r="E21" s="543">
        <v>109850.41772300001</v>
      </c>
      <c r="F21" s="543">
        <v>1368003.6109300002</v>
      </c>
      <c r="G21" s="543">
        <v>43940.166391999999</v>
      </c>
      <c r="H21" s="543">
        <v>746880.62171700003</v>
      </c>
      <c r="I21" s="550">
        <v>0.52897334420325903</v>
      </c>
    </row>
    <row r="22" spans="2:9">
      <c r="B22" s="51">
        <v>9.1</v>
      </c>
      <c r="C22" s="545" t="s">
        <v>893</v>
      </c>
      <c r="D22" s="543">
        <v>828339.36442600004</v>
      </c>
      <c r="E22" s="543">
        <v>1409.1699550000001</v>
      </c>
      <c r="F22" s="543">
        <v>828330.09161700006</v>
      </c>
      <c r="G22" s="543">
        <v>563.66798200000005</v>
      </c>
      <c r="H22" s="543">
        <v>208311.72210000001</v>
      </c>
      <c r="I22" s="550">
        <v>0.25131293327721094</v>
      </c>
    </row>
    <row r="23" spans="2:9">
      <c r="B23" s="51">
        <v>9.1999999999999993</v>
      </c>
      <c r="C23" s="545" t="s">
        <v>894</v>
      </c>
      <c r="D23" s="543">
        <v>59502.948458999999</v>
      </c>
      <c r="E23" s="543">
        <v>1404.6592680000001</v>
      </c>
      <c r="F23" s="543">
        <v>59296.364830999999</v>
      </c>
      <c r="G23" s="543">
        <v>561.86370699999998</v>
      </c>
      <c r="H23" s="543">
        <v>17775.854357</v>
      </c>
      <c r="I23" s="550">
        <v>0.29696592751179224</v>
      </c>
    </row>
    <row r="24" spans="2:9">
      <c r="B24" s="51">
        <v>9.3000000000000007</v>
      </c>
      <c r="C24" s="545" t="s">
        <v>895</v>
      </c>
      <c r="D24" s="543">
        <v>65631.403241000007</v>
      </c>
      <c r="E24" s="543">
        <v>8315.0239180000008</v>
      </c>
      <c r="F24" s="543">
        <v>65631.311851999999</v>
      </c>
      <c r="G24" s="543">
        <v>3326.0095670000001</v>
      </c>
      <c r="H24" s="543">
        <v>43279.151469999997</v>
      </c>
      <c r="I24" s="550">
        <v>0.62762228258586583</v>
      </c>
    </row>
    <row r="25" spans="2:9">
      <c r="B25" s="51">
        <v>9.4</v>
      </c>
      <c r="C25" s="545" t="s">
        <v>896</v>
      </c>
      <c r="D25" s="543">
        <v>235361.93249100001</v>
      </c>
      <c r="E25" s="543">
        <v>8501.7373299999999</v>
      </c>
      <c r="F25" s="543">
        <v>234863.069869</v>
      </c>
      <c r="G25" s="543">
        <v>3400.6949319999999</v>
      </c>
      <c r="H25" s="543">
        <v>157378.78768000001</v>
      </c>
      <c r="I25" s="550">
        <v>0.66052338177164349</v>
      </c>
    </row>
    <row r="26" spans="2:9">
      <c r="B26" s="51">
        <v>9.5</v>
      </c>
      <c r="C26" s="545" t="s">
        <v>897</v>
      </c>
      <c r="D26" s="543">
        <v>180258.04020300001</v>
      </c>
      <c r="E26" s="543">
        <v>90219.827252000003</v>
      </c>
      <c r="F26" s="543">
        <v>179882.772761</v>
      </c>
      <c r="G26" s="543">
        <v>36087.930203999997</v>
      </c>
      <c r="H26" s="543">
        <v>320135.10610999999</v>
      </c>
      <c r="I26" s="550">
        <v>1.4823080247225975</v>
      </c>
    </row>
    <row r="27" spans="2:9">
      <c r="B27" s="51">
        <v>10</v>
      </c>
      <c r="C27" s="545" t="s">
        <v>617</v>
      </c>
      <c r="D27" s="543">
        <v>24110.702184999998</v>
      </c>
      <c r="E27" s="543">
        <v>1100.087111</v>
      </c>
      <c r="F27" s="543">
        <v>24033.250328999999</v>
      </c>
      <c r="G27" s="543">
        <v>131.058031</v>
      </c>
      <c r="H27" s="543">
        <v>31533.226976000002</v>
      </c>
      <c r="I27" s="550">
        <v>1.3049505289461554</v>
      </c>
    </row>
    <row r="28" spans="2:9">
      <c r="B28" s="51" t="s">
        <v>96</v>
      </c>
      <c r="C28" s="545" t="s">
        <v>898</v>
      </c>
      <c r="D28" s="543">
        <v>0</v>
      </c>
      <c r="E28" s="543">
        <v>0</v>
      </c>
      <c r="F28" s="543">
        <v>0</v>
      </c>
      <c r="G28" s="543">
        <v>0</v>
      </c>
      <c r="H28" s="543">
        <v>0</v>
      </c>
      <c r="I28" s="550"/>
    </row>
    <row r="29" spans="2:9">
      <c r="B29" s="51" t="s">
        <v>98</v>
      </c>
      <c r="C29" s="545" t="s">
        <v>899</v>
      </c>
      <c r="D29" s="543">
        <v>5278.6867069999998</v>
      </c>
      <c r="E29" s="543">
        <v>0</v>
      </c>
      <c r="F29" s="543">
        <v>5278.6867069999998</v>
      </c>
      <c r="G29" s="543">
        <v>0</v>
      </c>
      <c r="H29" s="543">
        <v>7571.8961650000001</v>
      </c>
      <c r="I29" s="550">
        <v>1.434428028274344</v>
      </c>
    </row>
    <row r="30" spans="2:9">
      <c r="B30" s="51" t="s">
        <v>900</v>
      </c>
      <c r="C30" s="545" t="s">
        <v>901</v>
      </c>
      <c r="D30" s="543">
        <v>28355.395777999998</v>
      </c>
      <c r="E30" s="543">
        <v>0</v>
      </c>
      <c r="F30" s="543">
        <v>28355.395777999998</v>
      </c>
      <c r="G30" s="543">
        <v>0</v>
      </c>
      <c r="H30" s="543">
        <v>28355.395777999998</v>
      </c>
      <c r="I30" s="550">
        <v>1</v>
      </c>
    </row>
    <row r="31" spans="2:9">
      <c r="B31" s="327">
        <v>11</v>
      </c>
      <c r="C31" s="987" t="s">
        <v>902</v>
      </c>
      <c r="D31" s="988"/>
      <c r="E31" s="988"/>
      <c r="F31" s="988"/>
      <c r="G31" s="988"/>
      <c r="H31" s="988"/>
      <c r="I31" s="989"/>
    </row>
    <row r="32" spans="2:9" ht="10.5">
      <c r="B32" s="328">
        <v>12</v>
      </c>
      <c r="C32" s="547" t="s">
        <v>903</v>
      </c>
      <c r="D32" s="548">
        <v>2241131.9420190002</v>
      </c>
      <c r="E32" s="548">
        <v>298436.43424699997</v>
      </c>
      <c r="F32" s="548">
        <v>2238557.1363710007</v>
      </c>
      <c r="G32" s="548">
        <v>93434.993547999984</v>
      </c>
      <c r="H32" s="548">
        <v>1342590.3901829999</v>
      </c>
      <c r="I32" s="551">
        <v>0.57572681011990956</v>
      </c>
    </row>
  </sheetData>
  <mergeCells count="6">
    <mergeCell ref="B5:B6"/>
    <mergeCell ref="D5:E5"/>
    <mergeCell ref="F5:G5"/>
    <mergeCell ref="H5:I5"/>
    <mergeCell ref="C31:I31"/>
    <mergeCell ref="C5:C6"/>
  </mergeCells>
  <hyperlinks>
    <hyperlink ref="K2" location="Index!A1" display="Index" xr:uid="{3656038B-71B7-466F-B893-0A747A526F84}"/>
  </hyperlinks>
  <pageMargins left="0.70866141732283472" right="0.70866141732283472" top="0.74803149606299213" bottom="0.74803149606299213" header="0.31496062992125984" footer="0.31496062992125984"/>
  <pageSetup paperSize="9" scale="58" orientation="landscape" r:id="rId1"/>
  <headerFooter>
    <oddHeader>&amp;CEN</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tabColor theme="4"/>
    <pageSetUpPr fitToPage="1"/>
  </sheetPr>
  <dimension ref="B2:J57"/>
  <sheetViews>
    <sheetView showGridLines="0" zoomScaleNormal="100" zoomScalePageLayoutView="66" workbookViewId="0">
      <selection activeCell="B62" sqref="B62"/>
    </sheetView>
  </sheetViews>
  <sheetFormatPr defaultColWidth="9.1796875" defaultRowHeight="10"/>
  <cols>
    <col min="1" max="1" width="1.81640625" style="82" customWidth="1"/>
    <col min="2" max="2" width="8.453125" style="82" customWidth="1"/>
    <col min="3" max="3" width="66.1796875" style="82" customWidth="1"/>
    <col min="4" max="4" width="11.453125" style="82" customWidth="1"/>
    <col min="5" max="5" width="11" style="82" customWidth="1"/>
    <col min="6" max="6" width="10.54296875" style="82" customWidth="1"/>
    <col min="7" max="7" width="11.54296875" style="82" customWidth="1"/>
    <col min="8" max="8" width="10.54296875" style="82" customWidth="1"/>
    <col min="9" max="16384" width="9.1796875" style="82"/>
  </cols>
  <sheetData>
    <row r="2" spans="2:10" ht="12.5" customHeight="1">
      <c r="B2" s="36" t="s">
        <v>126</v>
      </c>
      <c r="C2" s="36"/>
      <c r="D2" s="36"/>
      <c r="E2" s="36"/>
      <c r="F2" s="36"/>
      <c r="G2" s="36"/>
      <c r="H2" s="36"/>
      <c r="I2" s="36"/>
      <c r="J2" s="87" t="s">
        <v>1686</v>
      </c>
    </row>
    <row r="5" spans="2:10" ht="10.5">
      <c r="B5" s="37"/>
      <c r="C5" s="19" t="s">
        <v>1871</v>
      </c>
      <c r="D5" s="38">
        <v>46022</v>
      </c>
      <c r="E5" s="38">
        <v>45930</v>
      </c>
      <c r="F5" s="38">
        <v>45838</v>
      </c>
      <c r="G5" s="38">
        <v>45747</v>
      </c>
      <c r="H5" s="38">
        <v>45657</v>
      </c>
    </row>
    <row r="6" spans="2:10" ht="10.5">
      <c r="B6" s="39"/>
      <c r="C6" s="837" t="s">
        <v>129</v>
      </c>
      <c r="D6" s="838"/>
      <c r="E6" s="838"/>
      <c r="F6" s="838"/>
      <c r="G6" s="838"/>
      <c r="H6" s="839"/>
    </row>
    <row r="7" spans="2:10">
      <c r="B7" s="40">
        <v>1</v>
      </c>
      <c r="C7" s="41" t="s">
        <v>130</v>
      </c>
      <c r="D7" s="42">
        <v>311806.48100999999</v>
      </c>
      <c r="E7" s="42">
        <v>306136.43136049999</v>
      </c>
      <c r="F7" s="42">
        <v>303126.94279100001</v>
      </c>
      <c r="G7" s="42">
        <v>298180.46809600003</v>
      </c>
      <c r="H7" s="42">
        <v>300976</v>
      </c>
    </row>
    <row r="8" spans="2:10">
      <c r="B8" s="40">
        <v>2</v>
      </c>
      <c r="C8" s="41" t="s">
        <v>131</v>
      </c>
      <c r="D8" s="42">
        <v>324555.08523099998</v>
      </c>
      <c r="E8" s="42">
        <v>318238.00075950002</v>
      </c>
      <c r="F8" s="42">
        <v>315419.25980599999</v>
      </c>
      <c r="G8" s="42">
        <v>311378.87340500002</v>
      </c>
      <c r="H8" s="42">
        <v>300976</v>
      </c>
    </row>
    <row r="9" spans="2:10">
      <c r="B9" s="40">
        <v>3</v>
      </c>
      <c r="C9" s="41" t="s">
        <v>132</v>
      </c>
      <c r="D9" s="42">
        <v>365656.13334</v>
      </c>
      <c r="E9" s="42">
        <v>358899.43152450002</v>
      </c>
      <c r="F9" s="42">
        <v>355291.711648</v>
      </c>
      <c r="G9" s="42">
        <v>350472.20157899999</v>
      </c>
      <c r="H9" s="42">
        <v>340939.03486900002</v>
      </c>
    </row>
    <row r="10" spans="2:10" ht="10.5">
      <c r="B10" s="43"/>
      <c r="C10" s="834" t="s">
        <v>133</v>
      </c>
      <c r="D10" s="835"/>
      <c r="E10" s="835"/>
      <c r="F10" s="835"/>
      <c r="G10" s="835"/>
      <c r="H10" s="836"/>
    </row>
    <row r="11" spans="2:10">
      <c r="B11" s="40">
        <v>4</v>
      </c>
      <c r="C11" s="41" t="s">
        <v>134</v>
      </c>
      <c r="D11" s="42">
        <v>1473032.509944475</v>
      </c>
      <c r="E11" s="42">
        <v>1493239.4768527003</v>
      </c>
      <c r="F11" s="42">
        <v>1483248.1010642378</v>
      </c>
      <c r="G11" s="42">
        <v>1485039</v>
      </c>
      <c r="H11" s="42">
        <v>1401041</v>
      </c>
    </row>
    <row r="12" spans="2:10">
      <c r="B12" s="40" t="s">
        <v>135</v>
      </c>
      <c r="C12" s="81" t="s">
        <v>136</v>
      </c>
      <c r="D12" s="42">
        <v>1473032.509944475</v>
      </c>
      <c r="E12" s="42">
        <v>1493239.4768527003</v>
      </c>
      <c r="F12" s="42">
        <v>1483248.1010642378</v>
      </c>
      <c r="G12" s="42">
        <v>1485039</v>
      </c>
      <c r="H12" s="42">
        <v>1401041</v>
      </c>
    </row>
    <row r="13" spans="2:10" ht="10.5">
      <c r="B13" s="43"/>
      <c r="C13" s="840" t="s">
        <v>1814</v>
      </c>
      <c r="D13" s="841"/>
      <c r="E13" s="841"/>
      <c r="F13" s="841"/>
      <c r="G13" s="841"/>
      <c r="H13" s="842"/>
    </row>
    <row r="14" spans="2:10">
      <c r="B14" s="40">
        <v>5</v>
      </c>
      <c r="C14" s="44" t="s">
        <v>1815</v>
      </c>
      <c r="D14" s="45">
        <v>0.21167657801507267</v>
      </c>
      <c r="E14" s="45">
        <v>0.20501495982797313</v>
      </c>
      <c r="F14" s="45">
        <v>0.20436698524913327</v>
      </c>
      <c r="G14" s="45">
        <v>0.20079</v>
      </c>
      <c r="H14" s="45">
        <v>0.215</v>
      </c>
    </row>
    <row r="15" spans="2:10" s="92" customFormat="1">
      <c r="B15" s="47" t="s">
        <v>138</v>
      </c>
      <c r="C15" s="48" t="s">
        <v>102</v>
      </c>
      <c r="D15" s="454"/>
      <c r="E15" s="454"/>
      <c r="F15" s="454"/>
      <c r="G15" s="454"/>
      <c r="H15" s="454"/>
    </row>
    <row r="16" spans="2:10" s="92" customFormat="1">
      <c r="B16" s="40" t="s">
        <v>139</v>
      </c>
      <c r="C16" s="44" t="s">
        <v>140</v>
      </c>
      <c r="D16" s="455"/>
      <c r="E16" s="455"/>
      <c r="F16" s="455"/>
      <c r="G16" s="455"/>
      <c r="H16" s="455"/>
    </row>
    <row r="17" spans="2:8" s="92" customFormat="1">
      <c r="B17" s="40">
        <v>6</v>
      </c>
      <c r="C17" s="44" t="s">
        <v>141</v>
      </c>
      <c r="D17" s="45">
        <v>0.22033124390664932</v>
      </c>
      <c r="E17" s="45">
        <v>0.21311919869025292</v>
      </c>
      <c r="F17" s="45">
        <v>0.21265441673559882</v>
      </c>
      <c r="G17" s="45">
        <v>0.209677</v>
      </c>
      <c r="H17" s="45">
        <v>0.215</v>
      </c>
    </row>
    <row r="18" spans="2:8" s="92" customFormat="1">
      <c r="B18" s="47" t="s">
        <v>142</v>
      </c>
      <c r="C18" s="48" t="s">
        <v>102</v>
      </c>
      <c r="D18" s="454"/>
      <c r="E18" s="454"/>
      <c r="F18" s="454"/>
      <c r="G18" s="454"/>
      <c r="H18" s="454"/>
    </row>
    <row r="19" spans="2:8" s="92" customFormat="1">
      <c r="B19" s="40" t="s">
        <v>143</v>
      </c>
      <c r="C19" s="50" t="s">
        <v>144</v>
      </c>
      <c r="D19" s="456"/>
      <c r="E19" s="455"/>
      <c r="F19" s="455"/>
      <c r="G19" s="455"/>
      <c r="H19" s="455"/>
    </row>
    <row r="20" spans="2:8" s="92" customFormat="1">
      <c r="B20" s="51">
        <v>7</v>
      </c>
      <c r="C20" s="52" t="s">
        <v>145</v>
      </c>
      <c r="D20" s="53">
        <v>0.24823357995933379</v>
      </c>
      <c r="E20" s="53">
        <v>0.2403495467993868</v>
      </c>
      <c r="F20" s="53">
        <v>0.2395362659780764</v>
      </c>
      <c r="G20" s="53">
        <v>0.23600199999999999</v>
      </c>
      <c r="H20" s="53">
        <v>0.24334687922219411</v>
      </c>
    </row>
    <row r="21" spans="2:8" s="92" customFormat="1">
      <c r="B21" s="47" t="s">
        <v>146</v>
      </c>
      <c r="C21" s="48" t="s">
        <v>102</v>
      </c>
      <c r="D21" s="454"/>
      <c r="E21" s="454"/>
      <c r="F21" s="454"/>
      <c r="G21" s="454"/>
      <c r="H21" s="454"/>
    </row>
    <row r="22" spans="2:8" s="92" customFormat="1">
      <c r="B22" s="40" t="s">
        <v>147</v>
      </c>
      <c r="C22" s="44" t="s">
        <v>148</v>
      </c>
      <c r="D22" s="49"/>
      <c r="E22" s="49"/>
      <c r="F22" s="49"/>
      <c r="G22" s="49"/>
      <c r="H22" s="49"/>
    </row>
    <row r="23" spans="2:8" s="92" customFormat="1" ht="10.5">
      <c r="B23" s="54"/>
      <c r="C23" s="843" t="s">
        <v>149</v>
      </c>
      <c r="D23" s="844"/>
      <c r="E23" s="844"/>
      <c r="F23" s="844"/>
      <c r="G23" s="844"/>
      <c r="H23" s="845"/>
    </row>
    <row r="24" spans="2:8">
      <c r="B24" s="40" t="s">
        <v>150</v>
      </c>
      <c r="C24" s="20" t="s">
        <v>151</v>
      </c>
      <c r="D24" s="45">
        <v>2.5000000000000008E-2</v>
      </c>
      <c r="E24" s="45">
        <v>2.5000000000000008E-2</v>
      </c>
      <c r="F24" s="45">
        <v>2.5000000000000008E-2</v>
      </c>
      <c r="G24" s="45">
        <v>2.5000000000000001E-2</v>
      </c>
      <c r="H24" s="45">
        <v>2.5000000000000001E-2</v>
      </c>
    </row>
    <row r="25" spans="2:8">
      <c r="B25" s="40" t="s">
        <v>152</v>
      </c>
      <c r="C25" s="20" t="s">
        <v>153</v>
      </c>
      <c r="D25" s="45">
        <v>1.3999999999999999E-2</v>
      </c>
      <c r="E25" s="45">
        <v>1.3999999999999999E-2</v>
      </c>
      <c r="F25" s="45">
        <v>1.3999999999999999E-2</v>
      </c>
      <c r="G25" s="45">
        <v>1.4E-2</v>
      </c>
      <c r="H25" s="45">
        <v>1.4E-2</v>
      </c>
    </row>
    <row r="26" spans="2:8">
      <c r="B26" s="40" t="s">
        <v>154</v>
      </c>
      <c r="C26" s="20" t="s">
        <v>155</v>
      </c>
      <c r="D26" s="45">
        <v>1.9000000000000003E-2</v>
      </c>
      <c r="E26" s="45">
        <v>1.9000000000000003E-2</v>
      </c>
      <c r="F26" s="45">
        <v>1.9000000000000003E-2</v>
      </c>
      <c r="G26" s="45">
        <v>1.9E-2</v>
      </c>
      <c r="H26" s="45">
        <v>1.9E-2</v>
      </c>
    </row>
    <row r="27" spans="2:8">
      <c r="B27" s="40" t="s">
        <v>156</v>
      </c>
      <c r="C27" s="20" t="s">
        <v>157</v>
      </c>
      <c r="D27" s="45">
        <v>0.10500000000000001</v>
      </c>
      <c r="E27" s="45">
        <v>0.10500000000000001</v>
      </c>
      <c r="F27" s="45">
        <v>0.10500000000000001</v>
      </c>
      <c r="G27" s="45">
        <v>0.105</v>
      </c>
      <c r="H27" s="45">
        <v>0.105</v>
      </c>
    </row>
    <row r="28" spans="2:8" ht="10.5">
      <c r="B28" s="43"/>
      <c r="C28" s="846" t="s">
        <v>158</v>
      </c>
      <c r="D28" s="847"/>
      <c r="E28" s="847"/>
      <c r="F28" s="847"/>
      <c r="G28" s="847"/>
      <c r="H28" s="848"/>
    </row>
    <row r="29" spans="2:8">
      <c r="B29" s="40">
        <v>8</v>
      </c>
      <c r="C29" s="41" t="s">
        <v>159</v>
      </c>
      <c r="D29" s="45">
        <v>2.5000000000000001E-2</v>
      </c>
      <c r="E29" s="45">
        <v>2.5000000000000001E-2</v>
      </c>
      <c r="F29" s="45">
        <v>2.5000000000000001E-2</v>
      </c>
      <c r="G29" s="45">
        <v>2.5000000000000001E-2</v>
      </c>
      <c r="H29" s="45">
        <v>2.5000000000000001E-2</v>
      </c>
    </row>
    <row r="30" spans="2:8" ht="20">
      <c r="B30" s="40" t="s">
        <v>92</v>
      </c>
      <c r="C30" s="41" t="s">
        <v>160</v>
      </c>
      <c r="D30" s="45"/>
      <c r="E30" s="45"/>
      <c r="F30" s="45"/>
      <c r="G30" s="45" t="s">
        <v>137</v>
      </c>
      <c r="H30" s="45" t="s">
        <v>137</v>
      </c>
    </row>
    <row r="31" spans="2:8">
      <c r="B31" s="40">
        <v>9</v>
      </c>
      <c r="C31" s="41" t="s">
        <v>161</v>
      </c>
      <c r="D31" s="45">
        <v>2.4479999999999998E-2</v>
      </c>
      <c r="E31" s="45">
        <v>2.4626000000000002E-2</v>
      </c>
      <c r="F31" s="45">
        <v>2.4625999999999995E-2</v>
      </c>
      <c r="G31" s="45">
        <v>2.4691999999999999E-2</v>
      </c>
      <c r="H31" s="45">
        <v>2.4639999999999999E-2</v>
      </c>
    </row>
    <row r="32" spans="2:8" s="93" customFormat="1">
      <c r="B32" s="40" t="s">
        <v>162</v>
      </c>
      <c r="C32" s="41" t="s">
        <v>163</v>
      </c>
      <c r="D32" s="45">
        <v>1.9230000000000001E-2</v>
      </c>
      <c r="E32" s="45">
        <v>1.9206999999999998E-2</v>
      </c>
      <c r="F32" s="45">
        <v>1.9206999999999998E-2</v>
      </c>
      <c r="G32" s="45">
        <v>1.9327E-2</v>
      </c>
      <c r="H32" s="45">
        <v>1.9380000000000001E-2</v>
      </c>
    </row>
    <row r="33" spans="2:8" s="93" customFormat="1">
      <c r="B33" s="40">
        <v>10</v>
      </c>
      <c r="C33" s="41" t="s">
        <v>164</v>
      </c>
      <c r="D33" s="45"/>
      <c r="E33" s="45"/>
      <c r="F33" s="45"/>
      <c r="G33" s="45" t="s">
        <v>137</v>
      </c>
      <c r="H33" s="45" t="s">
        <v>137</v>
      </c>
    </row>
    <row r="34" spans="2:8" s="93" customFormat="1">
      <c r="B34" s="40" t="s">
        <v>96</v>
      </c>
      <c r="C34" s="20" t="s">
        <v>165</v>
      </c>
      <c r="D34" s="45">
        <v>3.0000000000000002E-2</v>
      </c>
      <c r="E34" s="45">
        <v>2.9999999999999995E-2</v>
      </c>
      <c r="F34" s="45">
        <v>0.03</v>
      </c>
      <c r="G34" s="45">
        <v>0.03</v>
      </c>
      <c r="H34" s="45">
        <v>0.03</v>
      </c>
    </row>
    <row r="35" spans="2:8" s="93" customFormat="1">
      <c r="B35" s="40">
        <v>11</v>
      </c>
      <c r="C35" s="41" t="s">
        <v>166</v>
      </c>
      <c r="D35" s="45">
        <v>9.8710000000000006E-2</v>
      </c>
      <c r="E35" s="45">
        <v>9.8833000000000004E-2</v>
      </c>
      <c r="F35" s="45">
        <v>9.8833000000000004E-2</v>
      </c>
      <c r="G35" s="45">
        <v>9.9019999999999997E-2</v>
      </c>
      <c r="H35" s="45">
        <v>9.9019999999999997E-2</v>
      </c>
    </row>
    <row r="36" spans="2:8" s="93" customFormat="1">
      <c r="B36" s="40" t="s">
        <v>167</v>
      </c>
      <c r="C36" s="41" t="s">
        <v>168</v>
      </c>
      <c r="D36" s="45">
        <v>0.20371</v>
      </c>
      <c r="E36" s="45">
        <v>0.20383300000000001</v>
      </c>
      <c r="F36" s="45">
        <v>0.20383300000000001</v>
      </c>
      <c r="G36" s="45">
        <v>0.20402000000000001</v>
      </c>
      <c r="H36" s="45">
        <v>0.20402000000000001</v>
      </c>
    </row>
    <row r="37" spans="2:8" s="93" customFormat="1">
      <c r="B37" s="40">
        <v>12</v>
      </c>
      <c r="C37" s="41" t="s">
        <v>169</v>
      </c>
      <c r="D37" s="45">
        <v>0.14133124390675467</v>
      </c>
      <c r="E37" s="45">
        <v>0.13411919869025293</v>
      </c>
      <c r="F37" s="45">
        <v>0.13365441673559883</v>
      </c>
      <c r="G37" s="45">
        <v>0.13067724</v>
      </c>
      <c r="H37" s="45">
        <v>0.135823</v>
      </c>
    </row>
    <row r="38" spans="2:8" ht="10.5">
      <c r="B38" s="43"/>
      <c r="C38" s="834" t="s">
        <v>170</v>
      </c>
      <c r="D38" s="835"/>
      <c r="E38" s="835"/>
      <c r="F38" s="835"/>
      <c r="G38" s="835"/>
      <c r="H38" s="836"/>
    </row>
    <row r="39" spans="2:8">
      <c r="B39" s="40">
        <v>13</v>
      </c>
      <c r="C39" s="56" t="s">
        <v>171</v>
      </c>
      <c r="D39" s="42">
        <v>2385862.0203637998</v>
      </c>
      <c r="E39" s="42">
        <v>2366335.9354149071</v>
      </c>
      <c r="F39" s="42">
        <v>2389413.8000470712</v>
      </c>
      <c r="G39" s="42">
        <v>2333431.8292886</v>
      </c>
      <c r="H39" s="42">
        <v>2272079.2229777998</v>
      </c>
    </row>
    <row r="40" spans="2:8">
      <c r="B40" s="17">
        <v>14</v>
      </c>
      <c r="C40" s="57" t="s">
        <v>172</v>
      </c>
      <c r="D40" s="45">
        <v>0.13603262990980147</v>
      </c>
      <c r="E40" s="45">
        <v>0.13448555464894335</v>
      </c>
      <c r="F40" s="45">
        <v>0.13200696329777048</v>
      </c>
      <c r="G40" s="45">
        <v>0.13344245565550999</v>
      </c>
      <c r="H40" s="45">
        <v>0.13246729616300038</v>
      </c>
    </row>
    <row r="41" spans="2:8" ht="10.5">
      <c r="B41" s="43"/>
      <c r="C41" s="846" t="s">
        <v>173</v>
      </c>
      <c r="D41" s="847"/>
      <c r="E41" s="847"/>
      <c r="F41" s="847"/>
      <c r="G41" s="847"/>
      <c r="H41" s="848"/>
    </row>
    <row r="42" spans="2:8">
      <c r="B42" s="17" t="s">
        <v>174</v>
      </c>
      <c r="C42" s="20" t="s">
        <v>175</v>
      </c>
      <c r="D42" s="45">
        <v>0</v>
      </c>
      <c r="E42" s="45">
        <v>0</v>
      </c>
      <c r="F42" s="45">
        <v>0</v>
      </c>
      <c r="G42" s="45">
        <v>0</v>
      </c>
      <c r="H42" s="45">
        <v>0</v>
      </c>
    </row>
    <row r="43" spans="2:8">
      <c r="B43" s="17" t="s">
        <v>176</v>
      </c>
      <c r="C43" s="20" t="s">
        <v>153</v>
      </c>
      <c r="D43" s="45">
        <v>0</v>
      </c>
      <c r="E43" s="45">
        <v>0</v>
      </c>
      <c r="F43" s="45">
        <v>0</v>
      </c>
      <c r="G43" s="45">
        <v>0</v>
      </c>
      <c r="H43" s="45">
        <v>0</v>
      </c>
    </row>
    <row r="44" spans="2:8">
      <c r="B44" s="17" t="s">
        <v>177</v>
      </c>
      <c r="C44" s="20" t="s">
        <v>178</v>
      </c>
      <c r="D44" s="45">
        <v>0.03</v>
      </c>
      <c r="E44" s="45">
        <v>0.03</v>
      </c>
      <c r="F44" s="45">
        <v>0.03</v>
      </c>
      <c r="G44" s="45">
        <v>0.03</v>
      </c>
      <c r="H44" s="45">
        <v>0.03</v>
      </c>
    </row>
    <row r="45" spans="2:8" ht="10.5">
      <c r="B45" s="43"/>
      <c r="C45" s="846" t="s">
        <v>179</v>
      </c>
      <c r="D45" s="847"/>
      <c r="E45" s="847"/>
      <c r="F45" s="847"/>
      <c r="G45" s="847"/>
      <c r="H45" s="848"/>
    </row>
    <row r="46" spans="2:8">
      <c r="B46" s="17" t="s">
        <v>180</v>
      </c>
      <c r="C46" s="58" t="s">
        <v>181</v>
      </c>
      <c r="D46" s="45">
        <v>0</v>
      </c>
      <c r="E46" s="45">
        <v>0</v>
      </c>
      <c r="F46" s="45">
        <v>0</v>
      </c>
      <c r="G46" s="45">
        <v>0</v>
      </c>
      <c r="H46" s="45">
        <v>0</v>
      </c>
    </row>
    <row r="47" spans="2:8">
      <c r="B47" s="17" t="s">
        <v>182</v>
      </c>
      <c r="C47" s="58" t="s">
        <v>183</v>
      </c>
      <c r="D47" s="45">
        <v>0.03</v>
      </c>
      <c r="E47" s="45">
        <v>0.03</v>
      </c>
      <c r="F47" s="45">
        <v>0.03</v>
      </c>
      <c r="G47" s="45">
        <v>0.03</v>
      </c>
      <c r="H47" s="45">
        <v>0.03</v>
      </c>
    </row>
    <row r="48" spans="2:8" ht="10.5">
      <c r="B48" s="43"/>
      <c r="C48" s="834" t="s">
        <v>184</v>
      </c>
      <c r="D48" s="835"/>
      <c r="E48" s="835"/>
      <c r="F48" s="835"/>
      <c r="G48" s="835"/>
      <c r="H48" s="836"/>
    </row>
    <row r="49" spans="2:8">
      <c r="B49" s="40">
        <v>15</v>
      </c>
      <c r="C49" s="56" t="s">
        <v>185</v>
      </c>
      <c r="D49" s="42">
        <v>261880.09764392886</v>
      </c>
      <c r="E49" s="42">
        <v>253703.40649175877</v>
      </c>
      <c r="F49" s="42">
        <v>247109.15480489659</v>
      </c>
      <c r="G49" s="42">
        <v>243010.56304290224</v>
      </c>
      <c r="H49" s="42">
        <v>238263.03483296718</v>
      </c>
    </row>
    <row r="50" spans="2:8">
      <c r="B50" s="17" t="s">
        <v>186</v>
      </c>
      <c r="C50" s="57" t="s">
        <v>187</v>
      </c>
      <c r="D50" s="42">
        <v>233818.49277639418</v>
      </c>
      <c r="E50" s="42">
        <v>236066.86974981299</v>
      </c>
      <c r="F50" s="42">
        <v>231863.37258696006</v>
      </c>
      <c r="G50" s="42">
        <v>226889.65212921656</v>
      </c>
      <c r="H50" s="42">
        <v>221207.70902381174</v>
      </c>
    </row>
    <row r="51" spans="2:8">
      <c r="B51" s="17" t="s">
        <v>188</v>
      </c>
      <c r="C51" s="57" t="s">
        <v>189</v>
      </c>
      <c r="D51" s="42">
        <v>102230.1639444179</v>
      </c>
      <c r="E51" s="42">
        <v>103875.11833821201</v>
      </c>
      <c r="F51" s="42">
        <v>105644.53694366431</v>
      </c>
      <c r="G51" s="42">
        <v>99507.551653636663</v>
      </c>
      <c r="H51" s="42">
        <v>98698.015134824615</v>
      </c>
    </row>
    <row r="52" spans="2:8">
      <c r="B52" s="40">
        <v>16</v>
      </c>
      <c r="C52" s="56" t="s">
        <v>190</v>
      </c>
      <c r="D52" s="42">
        <v>131588.32883197628</v>
      </c>
      <c r="E52" s="42">
        <v>132191.75141160097</v>
      </c>
      <c r="F52" s="42">
        <v>126218.83564329575</v>
      </c>
      <c r="G52" s="42">
        <v>127382.10047557989</v>
      </c>
      <c r="H52" s="42">
        <v>122509.69388898712</v>
      </c>
    </row>
    <row r="53" spans="2:8">
      <c r="B53" s="40">
        <v>17</v>
      </c>
      <c r="C53" s="56" t="s">
        <v>191</v>
      </c>
      <c r="D53" s="59">
        <v>1.9901468463690328</v>
      </c>
      <c r="E53" s="59">
        <v>1.9192075434556508</v>
      </c>
      <c r="F53" s="59">
        <v>1.9577835078691923</v>
      </c>
      <c r="G53" s="59">
        <v>1.9077292817093183</v>
      </c>
      <c r="H53" s="59">
        <v>1.9448504625998873</v>
      </c>
    </row>
    <row r="54" spans="2:8" ht="10.5">
      <c r="B54" s="43"/>
      <c r="C54" s="834" t="s">
        <v>192</v>
      </c>
      <c r="D54" s="835"/>
      <c r="E54" s="835"/>
      <c r="F54" s="835"/>
      <c r="G54" s="835"/>
      <c r="H54" s="836"/>
    </row>
    <row r="55" spans="2:8">
      <c r="B55" s="40">
        <v>18</v>
      </c>
      <c r="C55" s="56" t="s">
        <v>193</v>
      </c>
      <c r="D55" s="42">
        <v>1896108.0390433229</v>
      </c>
      <c r="E55" s="42">
        <v>1901748.7688217182</v>
      </c>
      <c r="F55" s="42">
        <v>1841548.3634994505</v>
      </c>
      <c r="G55" s="42">
        <v>1800135.1810067</v>
      </c>
      <c r="H55" s="42">
        <v>1774973.147458062</v>
      </c>
    </row>
    <row r="56" spans="2:8">
      <c r="B56" s="40">
        <v>19</v>
      </c>
      <c r="C56" s="83" t="s">
        <v>194</v>
      </c>
      <c r="D56" s="42">
        <v>1510219.1813074918</v>
      </c>
      <c r="E56" s="42">
        <v>1486253.9470143269</v>
      </c>
      <c r="F56" s="42">
        <v>1472895.3654499417</v>
      </c>
      <c r="G56" s="42">
        <v>1467793.04581216</v>
      </c>
      <c r="H56" s="42">
        <v>1425932.8191641578</v>
      </c>
    </row>
    <row r="57" spans="2:8">
      <c r="B57" s="40">
        <v>20</v>
      </c>
      <c r="C57" s="56" t="s">
        <v>195</v>
      </c>
      <c r="D57" s="59">
        <v>1.2555184456084996</v>
      </c>
      <c r="E57" s="45">
        <v>1.2795584312102661</v>
      </c>
      <c r="F57" s="45">
        <v>1.2502913694326767</v>
      </c>
      <c r="G57" s="45">
        <v>1.2264230206995199</v>
      </c>
      <c r="H57" s="45">
        <v>1.2447803456115849</v>
      </c>
    </row>
  </sheetData>
  <mergeCells count="10">
    <mergeCell ref="C38:H38"/>
    <mergeCell ref="C48:H48"/>
    <mergeCell ref="C54:H54"/>
    <mergeCell ref="C6:H6"/>
    <mergeCell ref="C10:H10"/>
    <mergeCell ref="C13:H13"/>
    <mergeCell ref="C23:H23"/>
    <mergeCell ref="C28:H28"/>
    <mergeCell ref="C41:H41"/>
    <mergeCell ref="C45:H45"/>
  </mergeCells>
  <hyperlinks>
    <hyperlink ref="J2" location="Index!A1" display="Index" xr:uid="{B8C02AAF-EF87-416F-BFC9-6AC7089A28BA}"/>
  </hyperlinks>
  <pageMargins left="0.70866141732283472" right="0.70866141732283472" top="0.74803149606299213" bottom="0.74803149606299213" header="0.31496062992125984" footer="0.31496062992125984"/>
  <pageSetup paperSize="9" scale="64" orientation="portrait" r:id="rId1"/>
  <headerFooter>
    <oddHeader xml:space="preserve">&amp;CEN </oddHeader>
    <oddFooter>&amp;C&amp;P</oddFooter>
  </headerFooter>
  <rowBreaks count="1" manualBreakCount="1">
    <brk id="27" max="7"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tabColor theme="4"/>
    <pageSetUpPr fitToPage="1"/>
  </sheetPr>
  <dimension ref="B2:AF39"/>
  <sheetViews>
    <sheetView showGridLines="0" zoomScaleNormal="100" zoomScalePageLayoutView="48" workbookViewId="0">
      <selection activeCell="K61" sqref="K61"/>
    </sheetView>
  </sheetViews>
  <sheetFormatPr defaultRowHeight="10"/>
  <cols>
    <col min="1" max="1" width="2.08984375" style="3" customWidth="1"/>
    <col min="2" max="2" width="8.1796875" style="4" customWidth="1"/>
    <col min="3" max="3" width="67.54296875" style="3" customWidth="1"/>
    <col min="4" max="4" width="7.90625" style="3" bestFit="1" customWidth="1"/>
    <col min="5" max="5" width="3.54296875" style="3" bestFit="1" customWidth="1"/>
    <col min="6" max="6" width="4.08984375" style="3" bestFit="1" customWidth="1"/>
    <col min="7" max="7" width="4.6328125" style="3" bestFit="1" customWidth="1"/>
    <col min="8" max="8" width="7.90625" style="3" bestFit="1" customWidth="1"/>
    <col min="9" max="9" width="6.81640625" style="3" bestFit="1" customWidth="1"/>
    <col min="10" max="11" width="4.6328125" style="3" bestFit="1" customWidth="1"/>
    <col min="12" max="12" width="6.81640625" style="3" bestFit="1" customWidth="1"/>
    <col min="13" max="13" width="5.7265625" style="3" bestFit="1" customWidth="1"/>
    <col min="14" max="14" width="7.90625" style="3" bestFit="1" customWidth="1"/>
    <col min="15" max="15" width="5.7265625" style="3" bestFit="1" customWidth="1"/>
    <col min="16" max="16" width="7.90625" style="3" bestFit="1" customWidth="1"/>
    <col min="17" max="18" width="4.6328125" style="3" bestFit="1" customWidth="1"/>
    <col min="19" max="19" width="7.90625" style="3" bestFit="1" customWidth="1"/>
    <col min="20" max="22" width="5.7265625" style="3" bestFit="1" customWidth="1"/>
    <col min="23" max="23" width="7.90625" style="3" bestFit="1" customWidth="1"/>
    <col min="24" max="24" width="6.81640625" style="3" bestFit="1" customWidth="1"/>
    <col min="25" max="26" width="5.7265625" style="3" bestFit="1" customWidth="1"/>
    <col min="27" max="27" width="6.81640625" style="3" bestFit="1" customWidth="1"/>
    <col min="28" max="28" width="6.6328125" style="3" bestFit="1" customWidth="1"/>
    <col min="29" max="30" width="9.54296875" style="3" bestFit="1" customWidth="1"/>
    <col min="31" max="16384" width="8.7265625" style="3"/>
  </cols>
  <sheetData>
    <row r="2" spans="2:32" ht="10.5">
      <c r="B2" s="32" t="s">
        <v>37</v>
      </c>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68" t="s">
        <v>1686</v>
      </c>
    </row>
    <row r="4" spans="2:32" ht="15" customHeight="1">
      <c r="B4" s="962" t="s">
        <v>1871</v>
      </c>
      <c r="C4" s="990" t="s">
        <v>870</v>
      </c>
      <c r="D4" s="984" t="s">
        <v>904</v>
      </c>
      <c r="E4" s="993"/>
      <c r="F4" s="993"/>
      <c r="G4" s="993"/>
      <c r="H4" s="993"/>
      <c r="I4" s="993"/>
      <c r="J4" s="993"/>
      <c r="K4" s="993"/>
      <c r="L4" s="993"/>
      <c r="M4" s="993"/>
      <c r="N4" s="993"/>
      <c r="O4" s="993"/>
      <c r="P4" s="993"/>
      <c r="Q4" s="993"/>
      <c r="R4" s="993"/>
      <c r="S4" s="993"/>
      <c r="T4" s="993"/>
      <c r="U4" s="993"/>
      <c r="V4" s="993"/>
      <c r="W4" s="993"/>
      <c r="X4" s="993"/>
      <c r="Y4" s="993"/>
      <c r="Z4" s="993"/>
      <c r="AA4" s="993"/>
      <c r="AB4" s="982"/>
      <c r="AC4" s="992" t="s">
        <v>125</v>
      </c>
      <c r="AD4" s="992" t="s">
        <v>905</v>
      </c>
    </row>
    <row r="5" spans="2:32" ht="10.5">
      <c r="B5" s="963"/>
      <c r="C5" s="991"/>
      <c r="D5" s="332">
        <v>0</v>
      </c>
      <c r="E5" s="333">
        <v>0.02</v>
      </c>
      <c r="F5" s="332">
        <v>0.04</v>
      </c>
      <c r="G5" s="333">
        <v>0.1</v>
      </c>
      <c r="H5" s="333">
        <v>0.2</v>
      </c>
      <c r="I5" s="333">
        <v>0.3</v>
      </c>
      <c r="J5" s="333">
        <v>0.35</v>
      </c>
      <c r="K5" s="333">
        <v>0.4</v>
      </c>
      <c r="L5" s="333">
        <v>0.45</v>
      </c>
      <c r="M5" s="333">
        <v>0.5</v>
      </c>
      <c r="N5" s="333">
        <v>0.6</v>
      </c>
      <c r="O5" s="333">
        <v>0.7</v>
      </c>
      <c r="P5" s="333">
        <v>0.75</v>
      </c>
      <c r="Q5" s="333">
        <v>0.8</v>
      </c>
      <c r="R5" s="333">
        <v>0.9</v>
      </c>
      <c r="S5" s="331">
        <v>1</v>
      </c>
      <c r="T5" s="331">
        <v>1.05</v>
      </c>
      <c r="U5" s="331">
        <v>1.1000000000000001</v>
      </c>
      <c r="V5" s="331">
        <v>1.3</v>
      </c>
      <c r="W5" s="331">
        <v>1.5</v>
      </c>
      <c r="X5" s="331">
        <v>2.5</v>
      </c>
      <c r="Y5" s="331">
        <v>3.7</v>
      </c>
      <c r="Z5" s="331">
        <v>4</v>
      </c>
      <c r="AA5" s="331">
        <v>12.5</v>
      </c>
      <c r="AB5" s="331" t="s">
        <v>906</v>
      </c>
      <c r="AC5" s="992"/>
      <c r="AD5" s="992"/>
    </row>
    <row r="6" spans="2:32">
      <c r="B6" s="40">
        <v>1</v>
      </c>
      <c r="C6" s="28" t="s">
        <v>876</v>
      </c>
      <c r="D6" s="543">
        <v>265172.07713200001</v>
      </c>
      <c r="E6" s="544">
        <v>0</v>
      </c>
      <c r="F6" s="544">
        <v>220.003908</v>
      </c>
      <c r="G6" s="544">
        <v>0</v>
      </c>
      <c r="H6" s="544">
        <v>51.483603000000002</v>
      </c>
      <c r="I6" s="544">
        <v>0</v>
      </c>
      <c r="J6" s="544">
        <v>0</v>
      </c>
      <c r="K6" s="544">
        <v>0</v>
      </c>
      <c r="L6" s="544">
        <v>0</v>
      </c>
      <c r="M6" s="544">
        <v>0</v>
      </c>
      <c r="N6" s="544">
        <v>0</v>
      </c>
      <c r="O6" s="544">
        <v>0</v>
      </c>
      <c r="P6" s="544">
        <v>0</v>
      </c>
      <c r="Q6" s="544">
        <v>0</v>
      </c>
      <c r="R6" s="544">
        <v>0</v>
      </c>
      <c r="S6" s="544">
        <v>0</v>
      </c>
      <c r="T6" s="544">
        <v>0</v>
      </c>
      <c r="U6" s="544">
        <v>0</v>
      </c>
      <c r="V6" s="544">
        <v>0</v>
      </c>
      <c r="W6" s="544">
        <v>0</v>
      </c>
      <c r="X6" s="544">
        <v>0</v>
      </c>
      <c r="Y6" s="544">
        <v>0</v>
      </c>
      <c r="Z6" s="544">
        <v>0</v>
      </c>
      <c r="AA6" s="544">
        <v>0</v>
      </c>
      <c r="AB6" s="544">
        <v>0</v>
      </c>
      <c r="AC6" s="544">
        <v>265443.56464300002</v>
      </c>
      <c r="AD6" s="544">
        <v>267.90600000000001</v>
      </c>
    </row>
    <row r="7" spans="2:32">
      <c r="B7" s="51">
        <v>2</v>
      </c>
      <c r="C7" s="29" t="s">
        <v>877</v>
      </c>
      <c r="D7" s="543">
        <v>9.9246000000000001E-2</v>
      </c>
      <c r="E7" s="544">
        <v>0</v>
      </c>
      <c r="F7" s="544">
        <v>0</v>
      </c>
      <c r="G7" s="544">
        <v>0</v>
      </c>
      <c r="H7" s="544">
        <v>12052.907265</v>
      </c>
      <c r="I7" s="544">
        <v>0</v>
      </c>
      <c r="J7" s="544">
        <v>0</v>
      </c>
      <c r="K7" s="544">
        <v>0</v>
      </c>
      <c r="L7" s="544">
        <v>0</v>
      </c>
      <c r="M7" s="544">
        <v>5425.9954289999996</v>
      </c>
      <c r="N7" s="544">
        <v>0</v>
      </c>
      <c r="O7" s="544">
        <v>0</v>
      </c>
      <c r="P7" s="544">
        <v>332.92438900000002</v>
      </c>
      <c r="Q7" s="544">
        <v>0</v>
      </c>
      <c r="R7" s="544">
        <v>0</v>
      </c>
      <c r="S7" s="544">
        <v>0</v>
      </c>
      <c r="T7" s="544">
        <v>0</v>
      </c>
      <c r="U7" s="544">
        <v>0</v>
      </c>
      <c r="V7" s="544">
        <v>0</v>
      </c>
      <c r="W7" s="544">
        <v>0</v>
      </c>
      <c r="X7" s="544">
        <v>0</v>
      </c>
      <c r="Y7" s="544">
        <v>0</v>
      </c>
      <c r="Z7" s="544">
        <v>0</v>
      </c>
      <c r="AA7" s="544">
        <v>0</v>
      </c>
      <c r="AB7" s="544">
        <v>0</v>
      </c>
      <c r="AC7" s="544">
        <v>17811.926328999998</v>
      </c>
      <c r="AD7" s="544">
        <v>17811.926328999998</v>
      </c>
    </row>
    <row r="8" spans="2:32">
      <c r="B8" s="51" t="s">
        <v>878</v>
      </c>
      <c r="C8" s="29" t="s">
        <v>879</v>
      </c>
      <c r="D8" s="543">
        <v>0</v>
      </c>
      <c r="E8" s="544">
        <v>0</v>
      </c>
      <c r="F8" s="544">
        <v>0</v>
      </c>
      <c r="G8" s="544">
        <v>0</v>
      </c>
      <c r="H8" s="544">
        <v>12052.907265</v>
      </c>
      <c r="I8" s="544">
        <v>0</v>
      </c>
      <c r="J8" s="544">
        <v>0</v>
      </c>
      <c r="K8" s="544">
        <v>0</v>
      </c>
      <c r="L8" s="544">
        <v>0</v>
      </c>
      <c r="M8" s="544">
        <v>67.159481</v>
      </c>
      <c r="N8" s="544">
        <v>0</v>
      </c>
      <c r="O8" s="544">
        <v>0</v>
      </c>
      <c r="P8" s="544">
        <v>332.92438900000002</v>
      </c>
      <c r="Q8" s="544">
        <v>0</v>
      </c>
      <c r="R8" s="544">
        <v>0</v>
      </c>
      <c r="S8" s="544">
        <v>0</v>
      </c>
      <c r="T8" s="544">
        <v>0</v>
      </c>
      <c r="U8" s="544">
        <v>0</v>
      </c>
      <c r="V8" s="544">
        <v>0</v>
      </c>
      <c r="W8" s="544">
        <v>0</v>
      </c>
      <c r="X8" s="544">
        <v>0</v>
      </c>
      <c r="Y8" s="544">
        <v>0</v>
      </c>
      <c r="Z8" s="544">
        <v>0</v>
      </c>
      <c r="AA8" s="544">
        <v>0</v>
      </c>
      <c r="AB8" s="544">
        <v>0</v>
      </c>
      <c r="AC8" s="544">
        <v>12452.991135</v>
      </c>
      <c r="AD8" s="544">
        <v>12452.991135</v>
      </c>
    </row>
    <row r="9" spans="2:32">
      <c r="B9" s="51" t="s">
        <v>880</v>
      </c>
      <c r="C9" s="29" t="s">
        <v>881</v>
      </c>
      <c r="D9" s="543">
        <v>9.9246000000000001E-2</v>
      </c>
      <c r="E9" s="544">
        <v>0</v>
      </c>
      <c r="F9" s="544">
        <v>0</v>
      </c>
      <c r="G9" s="544">
        <v>0</v>
      </c>
      <c r="H9" s="544">
        <v>0</v>
      </c>
      <c r="I9" s="544">
        <v>0</v>
      </c>
      <c r="J9" s="544">
        <v>0</v>
      </c>
      <c r="K9" s="544">
        <v>0</v>
      </c>
      <c r="L9" s="544">
        <v>0</v>
      </c>
      <c r="M9" s="544">
        <v>5358.8359479999999</v>
      </c>
      <c r="N9" s="544">
        <v>0</v>
      </c>
      <c r="O9" s="544">
        <v>0</v>
      </c>
      <c r="P9" s="544">
        <v>0</v>
      </c>
      <c r="Q9" s="544">
        <v>0</v>
      </c>
      <c r="R9" s="544">
        <v>0</v>
      </c>
      <c r="S9" s="544">
        <v>0</v>
      </c>
      <c r="T9" s="544">
        <v>0</v>
      </c>
      <c r="U9" s="544">
        <v>0</v>
      </c>
      <c r="V9" s="544">
        <v>0</v>
      </c>
      <c r="W9" s="544">
        <v>0</v>
      </c>
      <c r="X9" s="544">
        <v>0</v>
      </c>
      <c r="Y9" s="544">
        <v>0</v>
      </c>
      <c r="Z9" s="544">
        <v>0</v>
      </c>
      <c r="AA9" s="544">
        <v>0</v>
      </c>
      <c r="AB9" s="544">
        <v>0</v>
      </c>
      <c r="AC9" s="544">
        <v>5358.9351939999997</v>
      </c>
      <c r="AD9" s="544">
        <v>5358.9351939999997</v>
      </c>
    </row>
    <row r="10" spans="2:32">
      <c r="B10" s="51">
        <v>3</v>
      </c>
      <c r="C10" s="29" t="s">
        <v>882</v>
      </c>
      <c r="D10" s="543">
        <v>0</v>
      </c>
      <c r="E10" s="544">
        <v>0</v>
      </c>
      <c r="F10" s="544">
        <v>0</v>
      </c>
      <c r="G10" s="544">
        <v>0</v>
      </c>
      <c r="H10" s="544">
        <v>0</v>
      </c>
      <c r="I10" s="544">
        <v>0</v>
      </c>
      <c r="J10" s="544">
        <v>0</v>
      </c>
      <c r="K10" s="544">
        <v>0</v>
      </c>
      <c r="L10" s="544">
        <v>0</v>
      </c>
      <c r="M10" s="544">
        <v>0</v>
      </c>
      <c r="N10" s="544">
        <v>0</v>
      </c>
      <c r="O10" s="544">
        <v>0</v>
      </c>
      <c r="P10" s="544">
        <v>0</v>
      </c>
      <c r="Q10" s="544">
        <v>0</v>
      </c>
      <c r="R10" s="544">
        <v>0</v>
      </c>
      <c r="S10" s="544">
        <v>0</v>
      </c>
      <c r="T10" s="544">
        <v>0</v>
      </c>
      <c r="U10" s="544">
        <v>0</v>
      </c>
      <c r="V10" s="544">
        <v>0</v>
      </c>
      <c r="W10" s="544">
        <v>0</v>
      </c>
      <c r="X10" s="544">
        <v>0</v>
      </c>
      <c r="Y10" s="544">
        <v>0</v>
      </c>
      <c r="Z10" s="544">
        <v>0</v>
      </c>
      <c r="AA10" s="544">
        <v>0</v>
      </c>
      <c r="AB10" s="544">
        <v>0</v>
      </c>
      <c r="AC10" s="544">
        <v>0</v>
      </c>
      <c r="AD10" s="544">
        <v>0</v>
      </c>
    </row>
    <row r="11" spans="2:32">
      <c r="B11" s="51" t="s">
        <v>883</v>
      </c>
      <c r="C11" s="29" t="s">
        <v>884</v>
      </c>
      <c r="D11" s="543">
        <v>0</v>
      </c>
      <c r="E11" s="544">
        <v>0</v>
      </c>
      <c r="F11" s="544">
        <v>0</v>
      </c>
      <c r="G11" s="544">
        <v>0</v>
      </c>
      <c r="H11" s="544">
        <v>0</v>
      </c>
      <c r="I11" s="544">
        <v>0</v>
      </c>
      <c r="J11" s="544">
        <v>0</v>
      </c>
      <c r="K11" s="544">
        <v>0</v>
      </c>
      <c r="L11" s="544">
        <v>0</v>
      </c>
      <c r="M11" s="544">
        <v>0</v>
      </c>
      <c r="N11" s="544">
        <v>0</v>
      </c>
      <c r="O11" s="544">
        <v>0</v>
      </c>
      <c r="P11" s="544">
        <v>0</v>
      </c>
      <c r="Q11" s="544">
        <v>0</v>
      </c>
      <c r="R11" s="544">
        <v>0</v>
      </c>
      <c r="S11" s="544">
        <v>0</v>
      </c>
      <c r="T11" s="544">
        <v>0</v>
      </c>
      <c r="U11" s="544">
        <v>0</v>
      </c>
      <c r="V11" s="544">
        <v>0</v>
      </c>
      <c r="W11" s="544">
        <v>0</v>
      </c>
      <c r="X11" s="544">
        <v>0</v>
      </c>
      <c r="Y11" s="544">
        <v>0</v>
      </c>
      <c r="Z11" s="544">
        <v>0</v>
      </c>
      <c r="AA11" s="544">
        <v>0</v>
      </c>
      <c r="AB11" s="544">
        <v>0</v>
      </c>
      <c r="AC11" s="544">
        <v>0</v>
      </c>
      <c r="AD11" s="544">
        <v>0</v>
      </c>
    </row>
    <row r="12" spans="2:32">
      <c r="B12" s="51">
        <v>4</v>
      </c>
      <c r="C12" s="29" t="s">
        <v>609</v>
      </c>
      <c r="D12" s="543">
        <v>0</v>
      </c>
      <c r="E12" s="544">
        <v>0</v>
      </c>
      <c r="F12" s="544">
        <v>0</v>
      </c>
      <c r="G12" s="544">
        <v>0</v>
      </c>
      <c r="H12" s="544">
        <v>35634.390298999999</v>
      </c>
      <c r="I12" s="544">
        <v>10151.26872</v>
      </c>
      <c r="J12" s="544">
        <v>0</v>
      </c>
      <c r="K12" s="544">
        <v>0</v>
      </c>
      <c r="L12" s="544">
        <v>0</v>
      </c>
      <c r="M12" s="544">
        <v>105.27128399999999</v>
      </c>
      <c r="N12" s="544">
        <v>0</v>
      </c>
      <c r="O12" s="544">
        <v>0</v>
      </c>
      <c r="P12" s="544">
        <v>195.14105599999999</v>
      </c>
      <c r="Q12" s="544">
        <v>0</v>
      </c>
      <c r="R12" s="544">
        <v>0</v>
      </c>
      <c r="S12" s="544">
        <v>0</v>
      </c>
      <c r="T12" s="544">
        <v>0</v>
      </c>
      <c r="U12" s="544">
        <v>0</v>
      </c>
      <c r="V12" s="544">
        <v>0</v>
      </c>
      <c r="W12" s="544">
        <v>0</v>
      </c>
      <c r="X12" s="544">
        <v>0</v>
      </c>
      <c r="Y12" s="544">
        <v>0</v>
      </c>
      <c r="Z12" s="544">
        <v>0</v>
      </c>
      <c r="AA12" s="544">
        <v>0</v>
      </c>
      <c r="AB12" s="544">
        <v>0</v>
      </c>
      <c r="AC12" s="544">
        <v>46086.071359000001</v>
      </c>
      <c r="AD12" s="544">
        <v>223.85400000000001</v>
      </c>
    </row>
    <row r="13" spans="2:32">
      <c r="B13" s="51">
        <v>5</v>
      </c>
      <c r="C13" s="29" t="s">
        <v>603</v>
      </c>
      <c r="D13" s="543">
        <v>0</v>
      </c>
      <c r="E13" s="544">
        <v>0</v>
      </c>
      <c r="F13" s="544">
        <v>0</v>
      </c>
      <c r="G13" s="544">
        <v>0</v>
      </c>
      <c r="H13" s="544">
        <v>0</v>
      </c>
      <c r="I13" s="544">
        <v>0</v>
      </c>
      <c r="J13" s="544">
        <v>0</v>
      </c>
      <c r="K13" s="544">
        <v>0</v>
      </c>
      <c r="L13" s="544">
        <v>0</v>
      </c>
      <c r="M13" s="544">
        <v>0</v>
      </c>
      <c r="N13" s="544">
        <v>0</v>
      </c>
      <c r="O13" s="544">
        <v>0</v>
      </c>
      <c r="P13" s="544">
        <v>0</v>
      </c>
      <c r="Q13" s="544">
        <v>0</v>
      </c>
      <c r="R13" s="544">
        <v>0</v>
      </c>
      <c r="S13" s="544">
        <v>0</v>
      </c>
      <c r="T13" s="544">
        <v>0</v>
      </c>
      <c r="U13" s="544">
        <v>0</v>
      </c>
      <c r="V13" s="544">
        <v>0</v>
      </c>
      <c r="W13" s="544">
        <v>0</v>
      </c>
      <c r="X13" s="544">
        <v>0</v>
      </c>
      <c r="Y13" s="544">
        <v>0</v>
      </c>
      <c r="Z13" s="544">
        <v>0</v>
      </c>
      <c r="AA13" s="544">
        <v>0</v>
      </c>
      <c r="AB13" s="544">
        <v>0</v>
      </c>
      <c r="AC13" s="544">
        <v>0</v>
      </c>
      <c r="AD13" s="544">
        <v>0</v>
      </c>
    </row>
    <row r="14" spans="2:32">
      <c r="B14" s="51">
        <v>6</v>
      </c>
      <c r="C14" s="29" t="s">
        <v>615</v>
      </c>
      <c r="D14" s="543">
        <v>0</v>
      </c>
      <c r="E14" s="544">
        <v>0</v>
      </c>
      <c r="F14" s="544">
        <v>0</v>
      </c>
      <c r="G14" s="544">
        <v>0</v>
      </c>
      <c r="H14" s="544">
        <v>0</v>
      </c>
      <c r="I14" s="544">
        <v>0</v>
      </c>
      <c r="J14" s="544">
        <v>0</v>
      </c>
      <c r="K14" s="544">
        <v>0</v>
      </c>
      <c r="L14" s="544">
        <v>0</v>
      </c>
      <c r="M14" s="544">
        <v>15.599964999999999</v>
      </c>
      <c r="N14" s="544">
        <v>0</v>
      </c>
      <c r="O14" s="544">
        <v>0</v>
      </c>
      <c r="P14" s="544">
        <v>1692.9741839999999</v>
      </c>
      <c r="Q14" s="544">
        <v>0</v>
      </c>
      <c r="R14" s="544">
        <v>0</v>
      </c>
      <c r="S14" s="544">
        <v>416097.42215499998</v>
      </c>
      <c r="T14" s="544">
        <v>0</v>
      </c>
      <c r="U14" s="544">
        <v>0</v>
      </c>
      <c r="V14" s="544">
        <v>0</v>
      </c>
      <c r="W14" s="544">
        <v>0</v>
      </c>
      <c r="X14" s="544">
        <v>0</v>
      </c>
      <c r="Y14" s="544">
        <v>0</v>
      </c>
      <c r="Z14" s="544">
        <v>0</v>
      </c>
      <c r="AA14" s="544">
        <v>0</v>
      </c>
      <c r="AB14" s="544">
        <v>0</v>
      </c>
      <c r="AC14" s="544">
        <v>417805.99630399997</v>
      </c>
      <c r="AD14" s="544">
        <v>417805.99630399997</v>
      </c>
    </row>
    <row r="15" spans="2:32">
      <c r="B15" s="51">
        <v>6.1</v>
      </c>
      <c r="C15" s="29" t="s">
        <v>885</v>
      </c>
      <c r="D15" s="543">
        <v>0</v>
      </c>
      <c r="E15" s="544">
        <v>0</v>
      </c>
      <c r="F15" s="544">
        <v>0</v>
      </c>
      <c r="G15" s="544">
        <v>0</v>
      </c>
      <c r="H15" s="544">
        <v>0</v>
      </c>
      <c r="I15" s="544">
        <v>0</v>
      </c>
      <c r="J15" s="544">
        <v>0</v>
      </c>
      <c r="K15" s="544">
        <v>0</v>
      </c>
      <c r="L15" s="544">
        <v>0</v>
      </c>
      <c r="M15" s="544">
        <v>0</v>
      </c>
      <c r="N15" s="544">
        <v>0</v>
      </c>
      <c r="O15" s="544">
        <v>0</v>
      </c>
      <c r="P15" s="544">
        <v>0</v>
      </c>
      <c r="Q15" s="544">
        <v>0</v>
      </c>
      <c r="R15" s="544">
        <v>0</v>
      </c>
      <c r="S15" s="544">
        <v>0</v>
      </c>
      <c r="T15" s="544">
        <v>0</v>
      </c>
      <c r="U15" s="544">
        <v>0</v>
      </c>
      <c r="V15" s="544">
        <v>0</v>
      </c>
      <c r="W15" s="544">
        <v>0</v>
      </c>
      <c r="X15" s="544">
        <v>0</v>
      </c>
      <c r="Y15" s="544">
        <v>0</v>
      </c>
      <c r="Z15" s="544">
        <v>0</v>
      </c>
      <c r="AA15" s="544">
        <v>0</v>
      </c>
      <c r="AB15" s="544">
        <v>0</v>
      </c>
      <c r="AC15" s="544">
        <v>0</v>
      </c>
      <c r="AD15" s="544">
        <v>0</v>
      </c>
    </row>
    <row r="16" spans="2:32">
      <c r="B16" s="51">
        <v>7</v>
      </c>
      <c r="C16" s="27" t="s">
        <v>886</v>
      </c>
      <c r="D16" s="543">
        <v>0</v>
      </c>
      <c r="E16" s="544">
        <v>0</v>
      </c>
      <c r="F16" s="544">
        <v>0</v>
      </c>
      <c r="G16" s="544">
        <v>0</v>
      </c>
      <c r="H16" s="544">
        <v>0</v>
      </c>
      <c r="I16" s="544">
        <v>0</v>
      </c>
      <c r="J16" s="544">
        <v>0</v>
      </c>
      <c r="K16" s="544">
        <v>0</v>
      </c>
      <c r="L16" s="544">
        <v>0</v>
      </c>
      <c r="M16" s="544">
        <v>0</v>
      </c>
      <c r="N16" s="544">
        <v>0</v>
      </c>
      <c r="O16" s="544">
        <v>0</v>
      </c>
      <c r="P16" s="544">
        <v>0</v>
      </c>
      <c r="Q16" s="544">
        <v>0</v>
      </c>
      <c r="R16" s="544">
        <v>0</v>
      </c>
      <c r="S16" s="544">
        <v>1175.977357</v>
      </c>
      <c r="T16" s="544">
        <v>0</v>
      </c>
      <c r="U16" s="544">
        <v>0</v>
      </c>
      <c r="V16" s="544">
        <v>0</v>
      </c>
      <c r="W16" s="544">
        <v>1986.331064</v>
      </c>
      <c r="X16" s="544">
        <v>22228.020614000001</v>
      </c>
      <c r="Y16" s="544">
        <v>0</v>
      </c>
      <c r="Z16" s="544">
        <v>0</v>
      </c>
      <c r="AA16" s="544">
        <v>0</v>
      </c>
      <c r="AB16" s="544">
        <v>0</v>
      </c>
      <c r="AC16" s="544">
        <v>25390.329035000002</v>
      </c>
      <c r="AD16" s="544">
        <v>25390.329035000002</v>
      </c>
    </row>
    <row r="17" spans="2:30">
      <c r="B17" s="51" t="s">
        <v>887</v>
      </c>
      <c r="C17" s="27" t="s">
        <v>919</v>
      </c>
      <c r="D17" s="543">
        <v>0</v>
      </c>
      <c r="E17" s="544">
        <v>0</v>
      </c>
      <c r="F17" s="544">
        <v>0</v>
      </c>
      <c r="G17" s="544">
        <v>0</v>
      </c>
      <c r="H17" s="544">
        <v>0</v>
      </c>
      <c r="I17" s="544">
        <v>0</v>
      </c>
      <c r="J17" s="544">
        <v>0</v>
      </c>
      <c r="K17" s="544">
        <v>0</v>
      </c>
      <c r="L17" s="544">
        <v>0</v>
      </c>
      <c r="M17" s="544">
        <v>0</v>
      </c>
      <c r="N17" s="544">
        <v>0</v>
      </c>
      <c r="O17" s="544">
        <v>0</v>
      </c>
      <c r="P17" s="544">
        <v>0</v>
      </c>
      <c r="Q17" s="544">
        <v>0</v>
      </c>
      <c r="R17" s="544">
        <v>0</v>
      </c>
      <c r="S17" s="544">
        <v>0</v>
      </c>
      <c r="T17" s="544">
        <v>0</v>
      </c>
      <c r="U17" s="544">
        <v>0</v>
      </c>
      <c r="V17" s="544">
        <v>0</v>
      </c>
      <c r="W17" s="544">
        <v>0</v>
      </c>
      <c r="X17" s="544">
        <v>0</v>
      </c>
      <c r="Y17" s="544">
        <v>0</v>
      </c>
      <c r="Z17" s="544">
        <v>0</v>
      </c>
      <c r="AA17" s="544">
        <v>0</v>
      </c>
      <c r="AB17" s="544">
        <v>0</v>
      </c>
      <c r="AC17" s="544">
        <v>0</v>
      </c>
      <c r="AD17" s="544">
        <v>0</v>
      </c>
    </row>
    <row r="18" spans="2:30">
      <c r="B18" s="51" t="s">
        <v>889</v>
      </c>
      <c r="C18" s="27" t="s">
        <v>890</v>
      </c>
      <c r="D18" s="543">
        <v>0</v>
      </c>
      <c r="E18" s="544">
        <v>0</v>
      </c>
      <c r="F18" s="544">
        <v>0</v>
      </c>
      <c r="G18" s="544">
        <v>0</v>
      </c>
      <c r="H18" s="544">
        <v>0</v>
      </c>
      <c r="I18" s="544">
        <v>0</v>
      </c>
      <c r="J18" s="544">
        <v>0</v>
      </c>
      <c r="K18" s="544">
        <v>0</v>
      </c>
      <c r="L18" s="544">
        <v>0</v>
      </c>
      <c r="M18" s="544">
        <v>0</v>
      </c>
      <c r="N18" s="544">
        <v>0</v>
      </c>
      <c r="O18" s="544">
        <v>0</v>
      </c>
      <c r="P18" s="544">
        <v>0</v>
      </c>
      <c r="Q18" s="544">
        <v>0</v>
      </c>
      <c r="R18" s="544">
        <v>0</v>
      </c>
      <c r="S18" s="544">
        <v>1175.977357</v>
      </c>
      <c r="T18" s="544">
        <v>0</v>
      </c>
      <c r="U18" s="544">
        <v>0</v>
      </c>
      <c r="V18" s="544">
        <v>0</v>
      </c>
      <c r="W18" s="544">
        <v>1986.331064</v>
      </c>
      <c r="X18" s="544">
        <v>22228.020614000001</v>
      </c>
      <c r="Y18" s="544">
        <v>0</v>
      </c>
      <c r="Z18" s="544">
        <v>0</v>
      </c>
      <c r="AA18" s="544">
        <v>0</v>
      </c>
      <c r="AB18" s="544">
        <v>0</v>
      </c>
      <c r="AC18" s="544">
        <v>25390.329035000002</v>
      </c>
      <c r="AD18" s="544">
        <v>25390.329035000002</v>
      </c>
    </row>
    <row r="19" spans="2:30">
      <c r="B19" s="51">
        <v>8</v>
      </c>
      <c r="C19" s="29" t="s">
        <v>613</v>
      </c>
      <c r="D19" s="543">
        <v>0</v>
      </c>
      <c r="E19" s="544">
        <v>0</v>
      </c>
      <c r="F19" s="544">
        <v>0</v>
      </c>
      <c r="G19" s="544">
        <v>0</v>
      </c>
      <c r="H19" s="544">
        <v>0</v>
      </c>
      <c r="I19" s="544">
        <v>0</v>
      </c>
      <c r="J19" s="544">
        <v>0</v>
      </c>
      <c r="K19" s="544">
        <v>0</v>
      </c>
      <c r="L19" s="544">
        <v>17844.338159999999</v>
      </c>
      <c r="M19" s="544">
        <v>0</v>
      </c>
      <c r="N19" s="544">
        <v>0</v>
      </c>
      <c r="O19" s="544">
        <v>0</v>
      </c>
      <c r="P19" s="544">
        <v>75986.251665999996</v>
      </c>
      <c r="Q19" s="544">
        <v>0</v>
      </c>
      <c r="R19" s="544">
        <v>0</v>
      </c>
      <c r="S19" s="544">
        <v>1306.989366</v>
      </c>
      <c r="T19" s="544">
        <v>0</v>
      </c>
      <c r="U19" s="544">
        <v>0</v>
      </c>
      <c r="V19" s="544">
        <v>0</v>
      </c>
      <c r="W19" s="544">
        <v>0</v>
      </c>
      <c r="X19" s="544">
        <v>0</v>
      </c>
      <c r="Y19" s="544">
        <v>0</v>
      </c>
      <c r="Z19" s="544">
        <v>0</v>
      </c>
      <c r="AA19" s="544">
        <v>0</v>
      </c>
      <c r="AB19" s="544">
        <v>0</v>
      </c>
      <c r="AC19" s="544">
        <v>95137.57919199999</v>
      </c>
      <c r="AD19" s="544">
        <v>95137.57919199999</v>
      </c>
    </row>
    <row r="20" spans="2:30">
      <c r="B20" s="51">
        <v>9</v>
      </c>
      <c r="C20" s="29" t="s">
        <v>920</v>
      </c>
      <c r="D20" s="543">
        <v>0</v>
      </c>
      <c r="E20" s="544">
        <v>0</v>
      </c>
      <c r="F20" s="544">
        <v>0</v>
      </c>
      <c r="G20" s="544">
        <v>0</v>
      </c>
      <c r="H20" s="544">
        <v>801672.96263299999</v>
      </c>
      <c r="I20" s="544">
        <v>0</v>
      </c>
      <c r="J20" s="544">
        <v>0</v>
      </c>
      <c r="K20" s="544">
        <v>0</v>
      </c>
      <c r="L20" s="544">
        <v>0</v>
      </c>
      <c r="M20" s="544">
        <v>1254.293467</v>
      </c>
      <c r="N20" s="544">
        <v>223367.28649</v>
      </c>
      <c r="O20" s="544">
        <v>1467.148138</v>
      </c>
      <c r="P20" s="544">
        <v>70498.866300999987</v>
      </c>
      <c r="Q20" s="544">
        <v>0</v>
      </c>
      <c r="R20" s="544">
        <v>0</v>
      </c>
      <c r="S20" s="544">
        <v>105303.76124199999</v>
      </c>
      <c r="T20" s="544">
        <v>0</v>
      </c>
      <c r="U20" s="544">
        <v>0</v>
      </c>
      <c r="V20" s="544">
        <v>0</v>
      </c>
      <c r="W20" s="544">
        <v>208379.45905100001</v>
      </c>
      <c r="X20" s="544">
        <v>0</v>
      </c>
      <c r="Y20" s="544">
        <v>0</v>
      </c>
      <c r="Z20" s="544">
        <v>0</v>
      </c>
      <c r="AA20" s="544">
        <v>0</v>
      </c>
      <c r="AB20" s="544">
        <v>0</v>
      </c>
      <c r="AC20" s="544">
        <v>1411943.7773219999</v>
      </c>
      <c r="AD20" s="544">
        <v>1411943.7773219999</v>
      </c>
    </row>
    <row r="21" spans="2:30">
      <c r="B21" s="51" t="s">
        <v>921</v>
      </c>
      <c r="C21" s="29" t="s">
        <v>893</v>
      </c>
      <c r="D21" s="543">
        <v>0</v>
      </c>
      <c r="E21" s="544">
        <v>0</v>
      </c>
      <c r="F21" s="544">
        <v>0</v>
      </c>
      <c r="G21" s="544">
        <v>0</v>
      </c>
      <c r="H21" s="544">
        <v>754633.73846999998</v>
      </c>
      <c r="I21" s="544">
        <v>0</v>
      </c>
      <c r="J21" s="544">
        <v>0</v>
      </c>
      <c r="K21" s="544">
        <v>0</v>
      </c>
      <c r="L21" s="544">
        <v>0</v>
      </c>
      <c r="M21" s="544">
        <v>4.6866839999999996</v>
      </c>
      <c r="N21" s="544">
        <v>0</v>
      </c>
      <c r="O21" s="544">
        <v>0</v>
      </c>
      <c r="P21" s="544">
        <v>66430.912597999995</v>
      </c>
      <c r="Q21" s="544">
        <v>0</v>
      </c>
      <c r="R21" s="544">
        <v>0</v>
      </c>
      <c r="S21" s="544">
        <v>7824.4218469999996</v>
      </c>
      <c r="T21" s="544">
        <v>0</v>
      </c>
      <c r="U21" s="544">
        <v>0</v>
      </c>
      <c r="V21" s="544">
        <v>0</v>
      </c>
      <c r="W21" s="544">
        <v>0</v>
      </c>
      <c r="X21" s="544">
        <v>0</v>
      </c>
      <c r="Y21" s="544">
        <v>0</v>
      </c>
      <c r="Z21" s="544">
        <v>0</v>
      </c>
      <c r="AA21" s="544">
        <v>0</v>
      </c>
      <c r="AB21" s="544">
        <v>0</v>
      </c>
      <c r="AC21" s="544">
        <v>828893.75959899998</v>
      </c>
      <c r="AD21" s="544">
        <v>828893.75959899998</v>
      </c>
    </row>
    <row r="22" spans="2:30">
      <c r="B22" s="51" t="s">
        <v>922</v>
      </c>
      <c r="C22" s="29" t="s">
        <v>923</v>
      </c>
      <c r="D22" s="543">
        <v>0</v>
      </c>
      <c r="E22" s="544">
        <v>0</v>
      </c>
      <c r="F22" s="544">
        <v>0</v>
      </c>
      <c r="G22" s="544">
        <v>0</v>
      </c>
      <c r="H22" s="544">
        <v>0</v>
      </c>
      <c r="I22" s="544">
        <v>0</v>
      </c>
      <c r="J22" s="544">
        <v>0</v>
      </c>
      <c r="K22" s="544">
        <v>0</v>
      </c>
      <c r="L22" s="544">
        <v>0</v>
      </c>
      <c r="M22" s="544">
        <v>0</v>
      </c>
      <c r="N22" s="544">
        <v>0</v>
      </c>
      <c r="O22" s="544">
        <v>0</v>
      </c>
      <c r="P22" s="544">
        <v>0</v>
      </c>
      <c r="Q22" s="544">
        <v>0</v>
      </c>
      <c r="R22" s="544">
        <v>0</v>
      </c>
      <c r="S22" s="544">
        <v>0</v>
      </c>
      <c r="T22" s="544">
        <v>0</v>
      </c>
      <c r="U22" s="544">
        <v>0</v>
      </c>
      <c r="V22" s="544">
        <v>0</v>
      </c>
      <c r="W22" s="544">
        <v>0</v>
      </c>
      <c r="X22" s="544">
        <v>0</v>
      </c>
      <c r="Y22" s="544">
        <v>0</v>
      </c>
      <c r="Z22" s="544">
        <v>0</v>
      </c>
      <c r="AA22" s="544">
        <v>0</v>
      </c>
      <c r="AB22" s="544">
        <v>0</v>
      </c>
      <c r="AC22" s="544">
        <v>0</v>
      </c>
      <c r="AD22" s="544">
        <v>0</v>
      </c>
    </row>
    <row r="23" spans="2:30">
      <c r="B23" s="51" t="s">
        <v>924</v>
      </c>
      <c r="C23" s="29" t="s">
        <v>925</v>
      </c>
      <c r="D23" s="543">
        <v>0</v>
      </c>
      <c r="E23" s="544">
        <v>0</v>
      </c>
      <c r="F23" s="544">
        <v>0</v>
      </c>
      <c r="G23" s="544">
        <v>0</v>
      </c>
      <c r="H23" s="544">
        <v>754633.73846999998</v>
      </c>
      <c r="I23" s="544">
        <v>0</v>
      </c>
      <c r="J23" s="544">
        <v>0</v>
      </c>
      <c r="K23" s="544">
        <v>0</v>
      </c>
      <c r="L23" s="544">
        <v>0</v>
      </c>
      <c r="M23" s="544">
        <v>0</v>
      </c>
      <c r="N23" s="544">
        <v>0</v>
      </c>
      <c r="O23" s="544">
        <v>0</v>
      </c>
      <c r="P23" s="544">
        <v>0</v>
      </c>
      <c r="Q23" s="544">
        <v>0</v>
      </c>
      <c r="R23" s="544">
        <v>0</v>
      </c>
      <c r="S23" s="544">
        <v>0</v>
      </c>
      <c r="T23" s="544">
        <v>0</v>
      </c>
      <c r="U23" s="544">
        <v>0</v>
      </c>
      <c r="V23" s="544">
        <v>0</v>
      </c>
      <c r="W23" s="544">
        <v>0</v>
      </c>
      <c r="X23" s="544">
        <v>0</v>
      </c>
      <c r="Y23" s="544">
        <v>0</v>
      </c>
      <c r="Z23" s="544">
        <v>0</v>
      </c>
      <c r="AA23" s="544">
        <v>0</v>
      </c>
      <c r="AB23" s="544">
        <v>0</v>
      </c>
      <c r="AC23" s="544">
        <v>754633.73846999998</v>
      </c>
      <c r="AD23" s="544">
        <v>754633.73846999998</v>
      </c>
    </row>
    <row r="24" spans="2:30">
      <c r="B24" s="51" t="s">
        <v>926</v>
      </c>
      <c r="C24" s="29" t="s">
        <v>927</v>
      </c>
      <c r="D24" s="543">
        <v>0</v>
      </c>
      <c r="E24" s="544">
        <v>0</v>
      </c>
      <c r="F24" s="544">
        <v>0</v>
      </c>
      <c r="G24" s="544">
        <v>0</v>
      </c>
      <c r="H24" s="544">
        <v>0</v>
      </c>
      <c r="I24" s="544">
        <v>0</v>
      </c>
      <c r="J24" s="544">
        <v>0</v>
      </c>
      <c r="K24" s="544">
        <v>0</v>
      </c>
      <c r="L24" s="544">
        <v>0</v>
      </c>
      <c r="M24" s="544">
        <v>4.6866839999999996</v>
      </c>
      <c r="N24" s="544">
        <v>0</v>
      </c>
      <c r="O24" s="544">
        <v>0</v>
      </c>
      <c r="P24" s="544">
        <v>66430.912597999995</v>
      </c>
      <c r="Q24" s="544">
        <v>0</v>
      </c>
      <c r="R24" s="544">
        <v>0</v>
      </c>
      <c r="S24" s="544">
        <v>7824.4218469999996</v>
      </c>
      <c r="T24" s="544">
        <v>0</v>
      </c>
      <c r="U24" s="544">
        <v>0</v>
      </c>
      <c r="V24" s="544">
        <v>0</v>
      </c>
      <c r="W24" s="544">
        <v>0</v>
      </c>
      <c r="X24" s="544">
        <v>0</v>
      </c>
      <c r="Y24" s="544">
        <v>0</v>
      </c>
      <c r="Z24" s="544">
        <v>0</v>
      </c>
      <c r="AA24" s="544">
        <v>0</v>
      </c>
      <c r="AB24" s="544">
        <v>0</v>
      </c>
      <c r="AC24" s="544">
        <v>74260.021129000001</v>
      </c>
      <c r="AD24" s="544">
        <v>74260.021129000001</v>
      </c>
    </row>
    <row r="25" spans="2:30">
      <c r="B25" s="51">
        <v>9.1999999999999993</v>
      </c>
      <c r="C25" s="29" t="s">
        <v>928</v>
      </c>
      <c r="D25" s="543">
        <v>0</v>
      </c>
      <c r="E25" s="544">
        <v>0</v>
      </c>
      <c r="F25" s="544">
        <v>0</v>
      </c>
      <c r="G25" s="544">
        <v>0</v>
      </c>
      <c r="H25" s="544">
        <v>47039.224162999999</v>
      </c>
      <c r="I25" s="544">
        <v>0</v>
      </c>
      <c r="J25" s="544">
        <v>0</v>
      </c>
      <c r="K25" s="544">
        <v>0</v>
      </c>
      <c r="L25" s="544">
        <v>0</v>
      </c>
      <c r="M25" s="544">
        <v>0</v>
      </c>
      <c r="N25" s="544">
        <v>0</v>
      </c>
      <c r="O25" s="544">
        <v>0</v>
      </c>
      <c r="P25" s="544">
        <v>1308.8568290000001</v>
      </c>
      <c r="Q25" s="544">
        <v>0</v>
      </c>
      <c r="R25" s="544">
        <v>0</v>
      </c>
      <c r="S25" s="544">
        <v>11459.494785999999</v>
      </c>
      <c r="T25" s="544">
        <v>0</v>
      </c>
      <c r="U25" s="544">
        <v>0</v>
      </c>
      <c r="V25" s="544">
        <v>0</v>
      </c>
      <c r="W25" s="544">
        <v>50.652760999999998</v>
      </c>
      <c r="X25" s="544">
        <v>0</v>
      </c>
      <c r="Y25" s="544">
        <v>0</v>
      </c>
      <c r="Z25" s="544">
        <v>0</v>
      </c>
      <c r="AA25" s="544">
        <v>0</v>
      </c>
      <c r="AB25" s="544">
        <v>0</v>
      </c>
      <c r="AC25" s="544">
        <v>59858.228538999996</v>
      </c>
      <c r="AD25" s="544">
        <v>59858.228538999996</v>
      </c>
    </row>
    <row r="26" spans="2:30">
      <c r="B26" s="51">
        <v>9.3000000000000007</v>
      </c>
      <c r="C26" s="29" t="s">
        <v>929</v>
      </c>
      <c r="D26" s="543">
        <v>0</v>
      </c>
      <c r="E26" s="544">
        <v>0</v>
      </c>
      <c r="F26" s="544">
        <v>0</v>
      </c>
      <c r="G26" s="544">
        <v>0</v>
      </c>
      <c r="H26" s="544">
        <v>0</v>
      </c>
      <c r="I26" s="544">
        <v>0</v>
      </c>
      <c r="J26" s="544">
        <v>0</v>
      </c>
      <c r="K26" s="544">
        <v>0</v>
      </c>
      <c r="L26" s="544">
        <v>0</v>
      </c>
      <c r="M26" s="544">
        <v>1249.606783</v>
      </c>
      <c r="N26" s="544">
        <v>46218.614722999999</v>
      </c>
      <c r="O26" s="544">
        <v>0</v>
      </c>
      <c r="P26" s="544">
        <v>2759.0968739999998</v>
      </c>
      <c r="Q26" s="544">
        <v>0</v>
      </c>
      <c r="R26" s="544">
        <v>0</v>
      </c>
      <c r="S26" s="544">
        <v>18730.003037999999</v>
      </c>
      <c r="T26" s="544">
        <v>0</v>
      </c>
      <c r="U26" s="544">
        <v>0</v>
      </c>
      <c r="V26" s="544">
        <v>0</v>
      </c>
      <c r="W26" s="544">
        <v>0</v>
      </c>
      <c r="X26" s="544">
        <v>0</v>
      </c>
      <c r="Y26" s="544">
        <v>0</v>
      </c>
      <c r="Z26" s="544">
        <v>0</v>
      </c>
      <c r="AA26" s="544">
        <v>0</v>
      </c>
      <c r="AB26" s="544">
        <v>0</v>
      </c>
      <c r="AC26" s="544">
        <v>68957.321418000007</v>
      </c>
      <c r="AD26" s="544">
        <v>68957.321418000007</v>
      </c>
    </row>
    <row r="27" spans="2:30">
      <c r="B27" s="51" t="s">
        <v>930</v>
      </c>
      <c r="C27" s="29" t="s">
        <v>931</v>
      </c>
      <c r="D27" s="543">
        <v>0</v>
      </c>
      <c r="E27" s="544">
        <v>0</v>
      </c>
      <c r="F27" s="544">
        <v>0</v>
      </c>
      <c r="G27" s="544">
        <v>0</v>
      </c>
      <c r="H27" s="544">
        <v>0</v>
      </c>
      <c r="I27" s="544">
        <v>0</v>
      </c>
      <c r="J27" s="544">
        <v>0</v>
      </c>
      <c r="K27" s="544">
        <v>0</v>
      </c>
      <c r="L27" s="544">
        <v>0</v>
      </c>
      <c r="M27" s="544">
        <v>0</v>
      </c>
      <c r="N27" s="544">
        <v>0</v>
      </c>
      <c r="O27" s="544">
        <v>0</v>
      </c>
      <c r="P27" s="544">
        <v>0</v>
      </c>
      <c r="Q27" s="544">
        <v>0</v>
      </c>
      <c r="R27" s="544">
        <v>0</v>
      </c>
      <c r="S27" s="544">
        <v>0</v>
      </c>
      <c r="T27" s="544">
        <v>0</v>
      </c>
      <c r="U27" s="544">
        <v>0</v>
      </c>
      <c r="V27" s="544">
        <v>0</v>
      </c>
      <c r="W27" s="544">
        <v>0</v>
      </c>
      <c r="X27" s="544">
        <v>0</v>
      </c>
      <c r="Y27" s="544">
        <v>0</v>
      </c>
      <c r="Z27" s="544">
        <v>0</v>
      </c>
      <c r="AA27" s="544">
        <v>0</v>
      </c>
      <c r="AB27" s="544">
        <v>0</v>
      </c>
      <c r="AC27" s="544">
        <v>0</v>
      </c>
      <c r="AD27" s="544">
        <v>0</v>
      </c>
    </row>
    <row r="28" spans="2:30">
      <c r="B28" s="51" t="s">
        <v>932</v>
      </c>
      <c r="C28" s="29" t="s">
        <v>933</v>
      </c>
      <c r="D28" s="543">
        <v>0</v>
      </c>
      <c r="E28" s="544">
        <v>0</v>
      </c>
      <c r="F28" s="544">
        <v>0</v>
      </c>
      <c r="G28" s="544">
        <v>0</v>
      </c>
      <c r="H28" s="544">
        <v>0</v>
      </c>
      <c r="I28" s="544">
        <v>0</v>
      </c>
      <c r="J28" s="544">
        <v>0</v>
      </c>
      <c r="K28" s="544">
        <v>0</v>
      </c>
      <c r="L28" s="544">
        <v>0</v>
      </c>
      <c r="M28" s="544">
        <v>354.552415</v>
      </c>
      <c r="N28" s="544">
        <v>46218.614722999999</v>
      </c>
      <c r="O28" s="544">
        <v>0</v>
      </c>
      <c r="P28" s="544">
        <v>0</v>
      </c>
      <c r="Q28" s="544">
        <v>0</v>
      </c>
      <c r="R28" s="544">
        <v>0</v>
      </c>
      <c r="S28" s="544">
        <v>0</v>
      </c>
      <c r="T28" s="544">
        <v>0</v>
      </c>
      <c r="U28" s="544">
        <v>0</v>
      </c>
      <c r="V28" s="544">
        <v>0</v>
      </c>
      <c r="W28" s="544">
        <v>0</v>
      </c>
      <c r="X28" s="544">
        <v>0</v>
      </c>
      <c r="Y28" s="544">
        <v>0</v>
      </c>
      <c r="Z28" s="544">
        <v>0</v>
      </c>
      <c r="AA28" s="544">
        <v>0</v>
      </c>
      <c r="AB28" s="544">
        <v>0</v>
      </c>
      <c r="AC28" s="544">
        <v>46573.167137999997</v>
      </c>
      <c r="AD28" s="544">
        <v>46573.167137999997</v>
      </c>
    </row>
    <row r="29" spans="2:30">
      <c r="B29" s="51" t="s">
        <v>934</v>
      </c>
      <c r="C29" s="29" t="s">
        <v>935</v>
      </c>
      <c r="D29" s="543">
        <v>0</v>
      </c>
      <c r="E29" s="544">
        <v>0</v>
      </c>
      <c r="F29" s="544">
        <v>0</v>
      </c>
      <c r="G29" s="544">
        <v>0</v>
      </c>
      <c r="H29" s="544">
        <v>0</v>
      </c>
      <c r="I29" s="544">
        <v>0</v>
      </c>
      <c r="J29" s="544">
        <v>0</v>
      </c>
      <c r="K29" s="544">
        <v>0</v>
      </c>
      <c r="L29" s="544">
        <v>0</v>
      </c>
      <c r="M29" s="544">
        <v>895.05436799999995</v>
      </c>
      <c r="N29" s="544">
        <v>0</v>
      </c>
      <c r="O29" s="544">
        <v>0</v>
      </c>
      <c r="P29" s="544">
        <v>2759.0968739999998</v>
      </c>
      <c r="Q29" s="544">
        <v>0</v>
      </c>
      <c r="R29" s="544">
        <v>0</v>
      </c>
      <c r="S29" s="544">
        <v>18730.003037999999</v>
      </c>
      <c r="T29" s="544">
        <v>0</v>
      </c>
      <c r="U29" s="544">
        <v>0</v>
      </c>
      <c r="V29" s="544">
        <v>0</v>
      </c>
      <c r="W29" s="544">
        <v>0</v>
      </c>
      <c r="X29" s="544">
        <v>0</v>
      </c>
      <c r="Y29" s="544">
        <v>0</v>
      </c>
      <c r="Z29" s="544">
        <v>0</v>
      </c>
      <c r="AA29" s="544">
        <v>0</v>
      </c>
      <c r="AB29" s="544">
        <v>0</v>
      </c>
      <c r="AC29" s="544">
        <v>22384.154279999999</v>
      </c>
      <c r="AD29" s="544">
        <v>22384.154279999999</v>
      </c>
    </row>
    <row r="30" spans="2:30">
      <c r="B30" s="51">
        <v>9.4</v>
      </c>
      <c r="C30" s="29" t="s">
        <v>896</v>
      </c>
      <c r="D30" s="543">
        <v>0</v>
      </c>
      <c r="E30" s="544">
        <v>0</v>
      </c>
      <c r="F30" s="544">
        <v>0</v>
      </c>
      <c r="G30" s="544">
        <v>0</v>
      </c>
      <c r="H30" s="544">
        <v>0</v>
      </c>
      <c r="I30" s="544">
        <v>0</v>
      </c>
      <c r="J30" s="544">
        <v>0</v>
      </c>
      <c r="K30" s="544">
        <v>0</v>
      </c>
      <c r="L30" s="544">
        <v>0</v>
      </c>
      <c r="M30" s="544">
        <v>0</v>
      </c>
      <c r="N30" s="544">
        <v>177148.67176699999</v>
      </c>
      <c r="O30" s="544">
        <v>1467.148138</v>
      </c>
      <c r="P30" s="544">
        <v>0</v>
      </c>
      <c r="Q30" s="544">
        <v>0</v>
      </c>
      <c r="R30" s="544">
        <v>0</v>
      </c>
      <c r="S30" s="544">
        <v>59647.944896000001</v>
      </c>
      <c r="T30" s="544">
        <v>0</v>
      </c>
      <c r="U30" s="544">
        <v>0</v>
      </c>
      <c r="V30" s="544">
        <v>0</v>
      </c>
      <c r="W30" s="544">
        <v>0</v>
      </c>
      <c r="X30" s="544">
        <v>0</v>
      </c>
      <c r="Y30" s="544">
        <v>0</v>
      </c>
      <c r="Z30" s="544">
        <v>0</v>
      </c>
      <c r="AA30" s="544">
        <v>0</v>
      </c>
      <c r="AB30" s="544">
        <v>0</v>
      </c>
      <c r="AC30" s="544">
        <v>238263.76480099998</v>
      </c>
      <c r="AD30" s="544">
        <v>238263.76480099998</v>
      </c>
    </row>
    <row r="31" spans="2:30">
      <c r="B31" s="51">
        <v>9.5</v>
      </c>
      <c r="C31" s="29" t="s">
        <v>897</v>
      </c>
      <c r="D31" s="543">
        <v>0</v>
      </c>
      <c r="E31" s="544">
        <v>0</v>
      </c>
      <c r="F31" s="544">
        <v>0</v>
      </c>
      <c r="G31" s="544">
        <v>0</v>
      </c>
      <c r="H31" s="544">
        <v>0</v>
      </c>
      <c r="I31" s="544">
        <v>0</v>
      </c>
      <c r="J31" s="544">
        <v>0</v>
      </c>
      <c r="K31" s="544">
        <v>0</v>
      </c>
      <c r="L31" s="544">
        <v>0</v>
      </c>
      <c r="M31" s="544">
        <v>0</v>
      </c>
      <c r="N31" s="544">
        <v>0</v>
      </c>
      <c r="O31" s="544">
        <v>0</v>
      </c>
      <c r="P31" s="544">
        <v>0</v>
      </c>
      <c r="Q31" s="544">
        <v>0</v>
      </c>
      <c r="R31" s="544">
        <v>0</v>
      </c>
      <c r="S31" s="544">
        <v>7641.896675</v>
      </c>
      <c r="T31" s="544">
        <v>0</v>
      </c>
      <c r="U31" s="544">
        <v>0</v>
      </c>
      <c r="V31" s="544">
        <v>0</v>
      </c>
      <c r="W31" s="544">
        <v>208328.80629000001</v>
      </c>
      <c r="X31" s="544">
        <v>0</v>
      </c>
      <c r="Y31" s="544">
        <v>0</v>
      </c>
      <c r="Z31" s="544">
        <v>0</v>
      </c>
      <c r="AA31" s="544">
        <v>0</v>
      </c>
      <c r="AB31" s="544">
        <v>0</v>
      </c>
      <c r="AC31" s="544">
        <v>215970.702965</v>
      </c>
      <c r="AD31" s="544">
        <v>215970.702965</v>
      </c>
    </row>
    <row r="32" spans="2:30">
      <c r="B32" s="51">
        <v>10</v>
      </c>
      <c r="C32" s="29" t="s">
        <v>617</v>
      </c>
      <c r="D32" s="543">
        <v>0</v>
      </c>
      <c r="E32" s="544">
        <v>0</v>
      </c>
      <c r="F32" s="544">
        <v>0</v>
      </c>
      <c r="G32" s="544">
        <v>0</v>
      </c>
      <c r="H32" s="544">
        <v>0</v>
      </c>
      <c r="I32" s="544">
        <v>0</v>
      </c>
      <c r="J32" s="544">
        <v>0</v>
      </c>
      <c r="K32" s="544">
        <v>0</v>
      </c>
      <c r="L32" s="544">
        <v>0</v>
      </c>
      <c r="M32" s="544">
        <v>0</v>
      </c>
      <c r="N32" s="544">
        <v>0</v>
      </c>
      <c r="O32" s="544">
        <v>0</v>
      </c>
      <c r="P32" s="544">
        <v>0</v>
      </c>
      <c r="Q32" s="544">
        <v>0</v>
      </c>
      <c r="R32" s="544">
        <v>0</v>
      </c>
      <c r="S32" s="544">
        <v>9426.4711270000007</v>
      </c>
      <c r="T32" s="544">
        <v>0</v>
      </c>
      <c r="U32" s="544">
        <v>0</v>
      </c>
      <c r="V32" s="544">
        <v>0</v>
      </c>
      <c r="W32" s="544">
        <v>14737.837233</v>
      </c>
      <c r="X32" s="544">
        <v>0</v>
      </c>
      <c r="Y32" s="544">
        <v>0</v>
      </c>
      <c r="Z32" s="544">
        <v>0</v>
      </c>
      <c r="AA32" s="544">
        <v>0</v>
      </c>
      <c r="AB32" s="544">
        <v>0</v>
      </c>
      <c r="AC32" s="544">
        <v>24164.308360000003</v>
      </c>
      <c r="AD32" s="544">
        <v>24164.308360000003</v>
      </c>
    </row>
    <row r="33" spans="2:30">
      <c r="B33" s="51" t="s">
        <v>96</v>
      </c>
      <c r="C33" s="29" t="s">
        <v>898</v>
      </c>
      <c r="D33" s="543">
        <v>0</v>
      </c>
      <c r="E33" s="544">
        <v>0</v>
      </c>
      <c r="F33" s="544">
        <v>0</v>
      </c>
      <c r="G33" s="544">
        <v>0</v>
      </c>
      <c r="H33" s="544">
        <v>0</v>
      </c>
      <c r="I33" s="544">
        <v>0</v>
      </c>
      <c r="J33" s="544">
        <v>0</v>
      </c>
      <c r="K33" s="544">
        <v>0</v>
      </c>
      <c r="L33" s="544">
        <v>0</v>
      </c>
      <c r="M33" s="544">
        <v>0</v>
      </c>
      <c r="N33" s="544">
        <v>0</v>
      </c>
      <c r="O33" s="544">
        <v>0</v>
      </c>
      <c r="P33" s="544">
        <v>0</v>
      </c>
      <c r="Q33" s="544">
        <v>0</v>
      </c>
      <c r="R33" s="544">
        <v>0</v>
      </c>
      <c r="S33" s="544">
        <v>0</v>
      </c>
      <c r="T33" s="544">
        <v>0</v>
      </c>
      <c r="U33" s="544">
        <v>0</v>
      </c>
      <c r="V33" s="544">
        <v>0</v>
      </c>
      <c r="W33" s="544">
        <v>0</v>
      </c>
      <c r="X33" s="544">
        <v>0</v>
      </c>
      <c r="Y33" s="544">
        <v>0</v>
      </c>
      <c r="Z33" s="544">
        <v>0</v>
      </c>
      <c r="AA33" s="544">
        <v>0</v>
      </c>
      <c r="AB33" s="544">
        <v>0</v>
      </c>
      <c r="AC33" s="544">
        <v>0</v>
      </c>
      <c r="AD33" s="544">
        <v>0</v>
      </c>
    </row>
    <row r="34" spans="2:30">
      <c r="B34" s="51" t="s">
        <v>98</v>
      </c>
      <c r="C34" s="29" t="s">
        <v>899</v>
      </c>
      <c r="D34" s="543">
        <v>0</v>
      </c>
      <c r="E34" s="544">
        <v>0</v>
      </c>
      <c r="F34" s="544">
        <v>0</v>
      </c>
      <c r="G34" s="544">
        <v>0</v>
      </c>
      <c r="H34" s="544">
        <v>0</v>
      </c>
      <c r="I34" s="544">
        <v>0</v>
      </c>
      <c r="J34" s="544">
        <v>0</v>
      </c>
      <c r="K34" s="544">
        <v>0</v>
      </c>
      <c r="L34" s="544">
        <v>0</v>
      </c>
      <c r="M34" s="544">
        <v>0</v>
      </c>
      <c r="N34" s="544">
        <v>0</v>
      </c>
      <c r="O34" s="544">
        <v>0</v>
      </c>
      <c r="P34" s="544">
        <v>0</v>
      </c>
      <c r="Q34" s="544">
        <v>0</v>
      </c>
      <c r="R34" s="544">
        <v>0</v>
      </c>
      <c r="S34" s="544">
        <v>692.26779099999999</v>
      </c>
      <c r="T34" s="544">
        <v>0</v>
      </c>
      <c r="U34" s="544">
        <v>0</v>
      </c>
      <c r="V34" s="544">
        <v>0</v>
      </c>
      <c r="W34" s="544">
        <v>4586.4189159999996</v>
      </c>
      <c r="X34" s="544">
        <v>0</v>
      </c>
      <c r="Y34" s="544">
        <v>0</v>
      </c>
      <c r="Z34" s="544">
        <v>0</v>
      </c>
      <c r="AA34" s="544">
        <v>0</v>
      </c>
      <c r="AB34" s="544">
        <v>0</v>
      </c>
      <c r="AC34" s="544">
        <v>5278.6867069999998</v>
      </c>
      <c r="AD34" s="544">
        <v>5278.6867069999998</v>
      </c>
    </row>
    <row r="35" spans="2:30">
      <c r="B35" s="51" t="s">
        <v>100</v>
      </c>
      <c r="C35" s="29" t="s">
        <v>901</v>
      </c>
      <c r="D35" s="543">
        <v>0</v>
      </c>
      <c r="E35" s="544">
        <v>0</v>
      </c>
      <c r="F35" s="544">
        <v>0</v>
      </c>
      <c r="G35" s="544">
        <v>0</v>
      </c>
      <c r="H35" s="544">
        <v>0</v>
      </c>
      <c r="I35" s="544">
        <v>0</v>
      </c>
      <c r="J35" s="544">
        <v>0</v>
      </c>
      <c r="K35" s="544">
        <v>0</v>
      </c>
      <c r="L35" s="544">
        <v>0</v>
      </c>
      <c r="M35" s="544">
        <v>0</v>
      </c>
      <c r="N35" s="544">
        <v>0</v>
      </c>
      <c r="O35" s="544">
        <v>0</v>
      </c>
      <c r="P35" s="544">
        <v>0</v>
      </c>
      <c r="Q35" s="544">
        <v>0</v>
      </c>
      <c r="R35" s="544">
        <v>0</v>
      </c>
      <c r="S35" s="544">
        <v>28355.395777999998</v>
      </c>
      <c r="T35" s="544">
        <v>0</v>
      </c>
      <c r="U35" s="544">
        <v>0</v>
      </c>
      <c r="V35" s="544">
        <v>0</v>
      </c>
      <c r="W35" s="544">
        <v>0</v>
      </c>
      <c r="X35" s="544">
        <v>0</v>
      </c>
      <c r="Y35" s="544">
        <v>0</v>
      </c>
      <c r="Z35" s="544">
        <v>0</v>
      </c>
      <c r="AA35" s="544">
        <v>0</v>
      </c>
      <c r="AB35" s="544">
        <v>0</v>
      </c>
      <c r="AC35" s="544">
        <v>28355.395777999998</v>
      </c>
      <c r="AD35" s="544">
        <v>28355.395777999998</v>
      </c>
    </row>
    <row r="36" spans="2:30">
      <c r="B36" s="327">
        <v>11</v>
      </c>
      <c r="C36" s="334" t="s">
        <v>902</v>
      </c>
      <c r="D36" s="552"/>
      <c r="E36" s="553"/>
      <c r="F36" s="553"/>
      <c r="G36" s="553"/>
      <c r="H36" s="553"/>
      <c r="I36" s="553" t="s">
        <v>137</v>
      </c>
      <c r="J36" s="553" t="s">
        <v>137</v>
      </c>
      <c r="K36" s="553" t="s">
        <v>137</v>
      </c>
      <c r="L36" s="553" t="s">
        <v>137</v>
      </c>
      <c r="M36" s="553"/>
      <c r="N36" s="553" t="s">
        <v>137</v>
      </c>
      <c r="O36" s="553"/>
      <c r="P36" s="553"/>
      <c r="Q36" s="553" t="s">
        <v>137</v>
      </c>
      <c r="R36" s="553" t="s">
        <v>137</v>
      </c>
      <c r="S36" s="553"/>
      <c r="T36" s="553" t="s">
        <v>137</v>
      </c>
      <c r="U36" s="553" t="s">
        <v>137</v>
      </c>
      <c r="V36" s="553" t="s">
        <v>137</v>
      </c>
      <c r="W36" s="553"/>
      <c r="X36" s="553"/>
      <c r="Y36" s="553"/>
      <c r="Z36" s="553" t="s">
        <v>137</v>
      </c>
      <c r="AA36" s="553"/>
      <c r="AB36" s="553"/>
      <c r="AC36" s="553"/>
      <c r="AD36" s="553"/>
    </row>
    <row r="37" spans="2:30" ht="10.5">
      <c r="B37" s="328" t="s">
        <v>936</v>
      </c>
      <c r="C37" s="329" t="s">
        <v>903</v>
      </c>
      <c r="D37" s="548">
        <v>265172.176378</v>
      </c>
      <c r="E37" s="549">
        <v>0</v>
      </c>
      <c r="F37" s="549">
        <v>220.003908</v>
      </c>
      <c r="G37" s="549">
        <v>0</v>
      </c>
      <c r="H37" s="549">
        <v>849411.74379999994</v>
      </c>
      <c r="I37" s="549">
        <v>10151.26872</v>
      </c>
      <c r="J37" s="549">
        <v>0</v>
      </c>
      <c r="K37" s="549">
        <v>0</v>
      </c>
      <c r="L37" s="549">
        <v>17844.338159999999</v>
      </c>
      <c r="M37" s="549">
        <v>6801.1601449999998</v>
      </c>
      <c r="N37" s="549">
        <v>223367.28649</v>
      </c>
      <c r="O37" s="549">
        <v>1467.148138</v>
      </c>
      <c r="P37" s="549">
        <v>148706.15759599998</v>
      </c>
      <c r="Q37" s="549">
        <v>0</v>
      </c>
      <c r="R37" s="549">
        <v>0</v>
      </c>
      <c r="S37" s="549">
        <v>562358.28481599991</v>
      </c>
      <c r="T37" s="549">
        <v>0</v>
      </c>
      <c r="U37" s="549">
        <v>0</v>
      </c>
      <c r="V37" s="549">
        <v>0</v>
      </c>
      <c r="W37" s="549">
        <v>229690.046264</v>
      </c>
      <c r="X37" s="549">
        <v>22228.020614000001</v>
      </c>
      <c r="Y37" s="549">
        <v>0</v>
      </c>
      <c r="Z37" s="549">
        <v>0</v>
      </c>
      <c r="AA37" s="549">
        <v>0</v>
      </c>
      <c r="AB37" s="554">
        <v>0</v>
      </c>
      <c r="AC37" s="554">
        <v>2337417.6350289998</v>
      </c>
      <c r="AD37" s="554">
        <v>2026379.7590269998</v>
      </c>
    </row>
    <row r="39" spans="2:30">
      <c r="AC39" s="126"/>
    </row>
  </sheetData>
  <mergeCells count="5">
    <mergeCell ref="B4:B5"/>
    <mergeCell ref="AC4:AC5"/>
    <mergeCell ref="AD4:AD5"/>
    <mergeCell ref="D4:AB4"/>
    <mergeCell ref="C4:C5"/>
  </mergeCells>
  <hyperlinks>
    <hyperlink ref="AF2" location="Index!A1" display="Index" xr:uid="{1F3EC442-DB59-44DB-86E9-8257312639C5}"/>
  </hyperlinks>
  <pageMargins left="0.70866141732283472" right="0.70866141732283472" top="0.74803149606299213" bottom="0.74803149606299213" header="0.31496062992125984" footer="0.31496062992125984"/>
  <pageSetup paperSize="9" scale="58" orientation="landscape" r:id="rId1"/>
  <headerFooter>
    <oddHeader>&amp;CEN</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tabColor theme="4"/>
    <pageSetUpPr fitToPage="1"/>
  </sheetPr>
  <dimension ref="B2:F9"/>
  <sheetViews>
    <sheetView showGridLines="0" zoomScaleNormal="100" workbookViewId="0">
      <selection activeCell="F2" sqref="F2"/>
    </sheetView>
  </sheetViews>
  <sheetFormatPr defaultColWidth="11.54296875" defaultRowHeight="10"/>
  <cols>
    <col min="1" max="1" width="3.453125" style="3" customWidth="1"/>
    <col min="2" max="2" width="5.90625" style="3" customWidth="1"/>
    <col min="3" max="3" width="72.453125" style="3" customWidth="1"/>
    <col min="4" max="4" width="56" style="3" customWidth="1"/>
    <col min="5" max="16384" width="11.54296875" style="3"/>
  </cols>
  <sheetData>
    <row r="2" spans="2:6" ht="10.5">
      <c r="B2" s="36" t="s">
        <v>38</v>
      </c>
      <c r="C2" s="36"/>
      <c r="D2" s="36"/>
      <c r="E2" s="36"/>
      <c r="F2" s="68" t="s">
        <v>1686</v>
      </c>
    </row>
    <row r="3" spans="2:6" s="72" customFormat="1" ht="10.5">
      <c r="B3" s="94"/>
      <c r="C3" s="94"/>
      <c r="D3" s="94"/>
      <c r="E3" s="94"/>
      <c r="F3" s="71"/>
    </row>
    <row r="4" spans="2:6" ht="33.5" customHeight="1">
      <c r="B4" s="335" t="s">
        <v>200</v>
      </c>
      <c r="C4" s="22" t="s">
        <v>1858</v>
      </c>
      <c r="D4" s="994" t="s">
        <v>1582</v>
      </c>
    </row>
    <row r="5" spans="2:6" ht="36" customHeight="1">
      <c r="B5" s="336" t="s">
        <v>203</v>
      </c>
      <c r="C5" s="335" t="s">
        <v>1859</v>
      </c>
      <c r="D5" s="995"/>
    </row>
    <row r="6" spans="2:6" ht="20.5">
      <c r="B6" s="336" t="s">
        <v>228</v>
      </c>
      <c r="C6" s="22" t="s">
        <v>1860</v>
      </c>
      <c r="D6" s="995"/>
    </row>
    <row r="7" spans="2:6" ht="29.5" customHeight="1">
      <c r="B7" s="337" t="s">
        <v>214</v>
      </c>
      <c r="C7" s="22" t="s">
        <v>1861</v>
      </c>
      <c r="D7" s="995"/>
    </row>
    <row r="8" spans="2:6" ht="29.5" customHeight="1">
      <c r="B8" s="337" t="s">
        <v>216</v>
      </c>
      <c r="C8" s="335" t="s">
        <v>1862</v>
      </c>
      <c r="D8" s="996"/>
    </row>
    <row r="9" spans="2:6">
      <c r="B9" s="4"/>
      <c r="C9" s="338"/>
    </row>
  </sheetData>
  <mergeCells count="1">
    <mergeCell ref="D4:D8"/>
  </mergeCells>
  <hyperlinks>
    <hyperlink ref="F2" location="Index!A1" display="Index" xr:uid="{A274456D-579F-4AB9-A0F3-766E40952935}"/>
  </hyperlinks>
  <pageMargins left="0.70866141732283472" right="0.70866141732283472" top="0.74803149606299213" bottom="0.74803149606299213" header="0.31496062992125984" footer="0.31496062992125984"/>
  <pageSetup paperSize="9" scale="91" orientation="landscape" r:id="rId1"/>
  <headerFooter>
    <oddHeader xml:space="preserve">&amp;CEN </oddHeader>
    <oddFooter>&amp;C&amp;P</oddFooter>
  </headerFooter>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tabColor theme="4"/>
    <pageSetUpPr fitToPage="1"/>
  </sheetPr>
  <dimension ref="B2:M38"/>
  <sheetViews>
    <sheetView showGridLines="0" zoomScaleNormal="100" zoomScalePageLayoutView="90" workbookViewId="0">
      <selection activeCell="F55" sqref="F55"/>
    </sheetView>
  </sheetViews>
  <sheetFormatPr defaultColWidth="9.1796875" defaultRowHeight="10"/>
  <cols>
    <col min="1" max="1" width="2.6328125" style="3" customWidth="1"/>
    <col min="2" max="2" width="6.81640625" style="4" customWidth="1"/>
    <col min="3" max="3" width="55.1796875" style="3" bestFit="1" customWidth="1"/>
    <col min="4" max="5" width="16.6328125" style="3" bestFit="1" customWidth="1"/>
    <col min="6" max="6" width="6.08984375" style="3" bestFit="1" customWidth="1"/>
    <col min="7" max="7" width="17.6328125" style="3" customWidth="1"/>
    <col min="8" max="8" width="16.7265625" style="3" bestFit="1" customWidth="1"/>
    <col min="9" max="9" width="14.08984375" style="3" bestFit="1" customWidth="1"/>
    <col min="10" max="10" width="10.453125" style="3" bestFit="1" customWidth="1"/>
    <col min="11" max="11" width="7.6328125" style="3" bestFit="1" customWidth="1"/>
    <col min="12" max="16384" width="9.1796875" style="3"/>
  </cols>
  <sheetData>
    <row r="2" spans="2:13" ht="10.5">
      <c r="B2" s="36" t="s">
        <v>39</v>
      </c>
      <c r="C2" s="36"/>
      <c r="D2" s="36"/>
      <c r="E2" s="36"/>
      <c r="F2" s="36"/>
      <c r="G2" s="36"/>
      <c r="H2" s="36"/>
      <c r="I2" s="36"/>
      <c r="J2" s="36"/>
      <c r="K2" s="36"/>
      <c r="L2" s="36"/>
      <c r="M2" s="68" t="s">
        <v>1686</v>
      </c>
    </row>
    <row r="3" spans="2:13">
      <c r="B3" s="123"/>
      <c r="C3" s="92"/>
      <c r="D3" s="123"/>
      <c r="E3" s="123"/>
      <c r="F3" s="123"/>
      <c r="G3" s="123"/>
      <c r="H3" s="123"/>
      <c r="I3" s="123"/>
      <c r="J3" s="123"/>
      <c r="K3" s="123"/>
      <c r="L3" s="92"/>
    </row>
    <row r="4" spans="2:13">
      <c r="B4" s="967" t="s">
        <v>1871</v>
      </c>
      <c r="C4" s="969"/>
      <c r="D4" s="17" t="s">
        <v>80</v>
      </c>
      <c r="E4" s="17" t="s">
        <v>81</v>
      </c>
      <c r="F4" s="17" t="s">
        <v>82</v>
      </c>
      <c r="G4" s="17" t="s">
        <v>127</v>
      </c>
      <c r="H4" s="17" t="s">
        <v>128</v>
      </c>
      <c r="I4" s="17" t="s">
        <v>235</v>
      </c>
      <c r="J4" s="17" t="s">
        <v>236</v>
      </c>
      <c r="K4" s="17" t="s">
        <v>266</v>
      </c>
      <c r="L4" s="92"/>
    </row>
    <row r="5" spans="2:13" ht="20">
      <c r="B5" s="977"/>
      <c r="C5" s="963"/>
      <c r="D5" s="17" t="s">
        <v>937</v>
      </c>
      <c r="E5" s="17" t="s">
        <v>938</v>
      </c>
      <c r="F5" s="17" t="s">
        <v>939</v>
      </c>
      <c r="G5" s="17" t="s">
        <v>1863</v>
      </c>
      <c r="H5" s="17" t="s">
        <v>940</v>
      </c>
      <c r="I5" s="17" t="s">
        <v>941</v>
      </c>
      <c r="J5" s="17" t="s">
        <v>196</v>
      </c>
      <c r="K5" s="17" t="s">
        <v>942</v>
      </c>
      <c r="L5" s="92"/>
    </row>
    <row r="6" spans="2:13">
      <c r="B6" s="17" t="s">
        <v>1864</v>
      </c>
      <c r="C6" s="22" t="s">
        <v>943</v>
      </c>
      <c r="D6" s="342">
        <v>0</v>
      </c>
      <c r="E6" s="342">
        <v>0</v>
      </c>
      <c r="F6" s="343"/>
      <c r="G6" s="344" t="s">
        <v>944</v>
      </c>
      <c r="H6" s="555">
        <v>0</v>
      </c>
      <c r="I6" s="556">
        <v>0</v>
      </c>
      <c r="J6" s="556">
        <v>0</v>
      </c>
      <c r="K6" s="556">
        <v>0</v>
      </c>
      <c r="L6" s="92"/>
    </row>
    <row r="7" spans="2:13">
      <c r="B7" s="17" t="s">
        <v>1865</v>
      </c>
      <c r="C7" s="22" t="s">
        <v>945</v>
      </c>
      <c r="D7" s="345">
        <v>0</v>
      </c>
      <c r="E7" s="345">
        <v>0</v>
      </c>
      <c r="F7" s="346"/>
      <c r="G7" s="347" t="s">
        <v>944</v>
      </c>
      <c r="H7" s="557">
        <v>0</v>
      </c>
      <c r="I7" s="556">
        <v>0</v>
      </c>
      <c r="J7" s="556">
        <v>0</v>
      </c>
      <c r="K7" s="556">
        <v>0</v>
      </c>
      <c r="L7" s="92"/>
    </row>
    <row r="8" spans="2:13">
      <c r="B8" s="17">
        <v>1</v>
      </c>
      <c r="C8" s="22" t="s">
        <v>946</v>
      </c>
      <c r="D8" s="348">
        <v>1333.238419</v>
      </c>
      <c r="E8" s="348">
        <v>2378.8269789999999</v>
      </c>
      <c r="F8" s="343"/>
      <c r="G8" s="347" t="s">
        <v>944</v>
      </c>
      <c r="H8" s="557">
        <v>10516.330599000001</v>
      </c>
      <c r="I8" s="556">
        <v>5196.8915559999996</v>
      </c>
      <c r="J8" s="556">
        <v>5196.8915559999996</v>
      </c>
      <c r="K8" s="556">
        <v>1583.743694</v>
      </c>
      <c r="L8" s="92"/>
    </row>
    <row r="9" spans="2:13">
      <c r="B9" s="17">
        <v>2</v>
      </c>
      <c r="C9" s="335" t="s">
        <v>947</v>
      </c>
      <c r="D9" s="343"/>
      <c r="E9" s="343"/>
      <c r="F9" s="345">
        <v>0</v>
      </c>
      <c r="G9" s="345"/>
      <c r="H9" s="556">
        <v>0</v>
      </c>
      <c r="I9" s="556">
        <v>0</v>
      </c>
      <c r="J9" s="556">
        <v>0</v>
      </c>
      <c r="K9" s="556">
        <v>0</v>
      </c>
      <c r="L9" s="92"/>
    </row>
    <row r="10" spans="2:13">
      <c r="B10" s="17" t="s">
        <v>417</v>
      </c>
      <c r="C10" s="341" t="s">
        <v>948</v>
      </c>
      <c r="D10" s="343"/>
      <c r="E10" s="343"/>
      <c r="F10" s="345">
        <v>0</v>
      </c>
      <c r="G10" s="343"/>
      <c r="H10" s="556">
        <v>0</v>
      </c>
      <c r="I10" s="556">
        <v>0</v>
      </c>
      <c r="J10" s="556">
        <v>0</v>
      </c>
      <c r="K10" s="556">
        <v>0</v>
      </c>
      <c r="L10" s="92"/>
    </row>
    <row r="11" spans="2:13">
      <c r="B11" s="17" t="s">
        <v>949</v>
      </c>
      <c r="C11" s="341" t="s">
        <v>950</v>
      </c>
      <c r="D11" s="343"/>
      <c r="E11" s="343"/>
      <c r="F11" s="345">
        <v>0</v>
      </c>
      <c r="G11" s="343"/>
      <c r="H11" s="556">
        <v>0</v>
      </c>
      <c r="I11" s="556">
        <v>0</v>
      </c>
      <c r="J11" s="556">
        <v>0</v>
      </c>
      <c r="K11" s="556">
        <v>0</v>
      </c>
      <c r="L11" s="92"/>
    </row>
    <row r="12" spans="2:13">
      <c r="B12" s="17" t="s">
        <v>951</v>
      </c>
      <c r="C12" s="341" t="s">
        <v>952</v>
      </c>
      <c r="D12" s="343"/>
      <c r="E12" s="343"/>
      <c r="F12" s="345">
        <v>0</v>
      </c>
      <c r="G12" s="343"/>
      <c r="H12" s="556">
        <v>0</v>
      </c>
      <c r="I12" s="556">
        <v>0</v>
      </c>
      <c r="J12" s="556">
        <v>0</v>
      </c>
      <c r="K12" s="556">
        <v>0</v>
      </c>
      <c r="L12" s="92"/>
    </row>
    <row r="13" spans="2:13">
      <c r="B13" s="17">
        <v>3</v>
      </c>
      <c r="C13" s="335" t="s">
        <v>953</v>
      </c>
      <c r="D13" s="343"/>
      <c r="E13" s="343"/>
      <c r="F13" s="343"/>
      <c r="G13" s="343"/>
      <c r="H13" s="556">
        <v>0</v>
      </c>
      <c r="I13" s="556">
        <v>0</v>
      </c>
      <c r="J13" s="556">
        <v>0</v>
      </c>
      <c r="K13" s="556">
        <v>0</v>
      </c>
      <c r="L13" s="92"/>
    </row>
    <row r="14" spans="2:13">
      <c r="B14" s="17">
        <v>4</v>
      </c>
      <c r="C14" s="335" t="s">
        <v>954</v>
      </c>
      <c r="D14" s="343"/>
      <c r="E14" s="343"/>
      <c r="F14" s="343"/>
      <c r="G14" s="343"/>
      <c r="H14" s="556">
        <v>18259.825980000001</v>
      </c>
      <c r="I14" s="556">
        <v>260.17796600000003</v>
      </c>
      <c r="J14" s="556">
        <v>260.17796600000003</v>
      </c>
      <c r="K14" s="556">
        <v>260.17796600000003</v>
      </c>
      <c r="L14" s="92"/>
    </row>
    <row r="15" spans="2:13">
      <c r="B15" s="17">
        <v>5</v>
      </c>
      <c r="C15" s="335" t="s">
        <v>955</v>
      </c>
      <c r="D15" s="343"/>
      <c r="E15" s="343"/>
      <c r="F15" s="343"/>
      <c r="G15" s="343"/>
      <c r="H15" s="556">
        <v>0</v>
      </c>
      <c r="I15" s="556">
        <v>0</v>
      </c>
      <c r="J15" s="556">
        <v>0</v>
      </c>
      <c r="K15" s="556">
        <v>0</v>
      </c>
      <c r="L15" s="92"/>
    </row>
    <row r="16" spans="2:13" ht="10.5">
      <c r="B16" s="17">
        <v>6</v>
      </c>
      <c r="C16" s="124" t="s">
        <v>125</v>
      </c>
      <c r="D16" s="343"/>
      <c r="E16" s="343"/>
      <c r="F16" s="343"/>
      <c r="G16" s="343"/>
      <c r="H16" s="556">
        <v>28776.156578999999</v>
      </c>
      <c r="I16" s="556">
        <v>5457.0695219999998</v>
      </c>
      <c r="J16" s="556">
        <v>5457.0695219999998</v>
      </c>
      <c r="K16" s="556">
        <v>1843.92166</v>
      </c>
      <c r="L16" s="92"/>
    </row>
    <row r="37" spans="12:12" ht="10.5">
      <c r="L37" s="189"/>
    </row>
    <row r="38" spans="12:12" ht="10.5">
      <c r="L38" s="189"/>
    </row>
  </sheetData>
  <mergeCells count="1">
    <mergeCell ref="B4:C5"/>
  </mergeCells>
  <hyperlinks>
    <hyperlink ref="M2" location="Index!A1" display="Index" xr:uid="{D713BD1C-FCBE-4AA0-9C7F-A1EABCA7E102}"/>
  </hyperlinks>
  <pageMargins left="0.70866141732283472" right="0.70866141732283472" top="0.74803149606299213" bottom="0.74803149606299213" header="0.31496062992125984" footer="0.31496062992125984"/>
  <pageSetup paperSize="9" scale="67" orientation="landscape" r:id="rId1"/>
  <headerFooter>
    <oddHeader>&amp;CEN</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tabColor theme="4"/>
    <pageSetUpPr fitToPage="1"/>
  </sheetPr>
  <dimension ref="B2:Q18"/>
  <sheetViews>
    <sheetView showGridLines="0" zoomScaleNormal="100" workbookViewId="0">
      <selection activeCell="S25" sqref="S25"/>
    </sheetView>
  </sheetViews>
  <sheetFormatPr defaultColWidth="9.1796875" defaultRowHeight="10"/>
  <cols>
    <col min="1" max="1" width="2.36328125" style="82" customWidth="1"/>
    <col min="2" max="2" width="5" style="4" customWidth="1"/>
    <col min="3" max="3" width="53.36328125" style="82" bestFit="1" customWidth="1"/>
    <col min="4" max="7" width="6.26953125" style="82" customWidth="1"/>
    <col min="8" max="8" width="7.54296875" style="82" customWidth="1"/>
    <col min="9" max="10" width="6.36328125" style="82" bestFit="1" customWidth="1"/>
    <col min="11" max="11" width="8.6328125" style="82" customWidth="1"/>
    <col min="12" max="12" width="7.453125" style="82" customWidth="1"/>
    <col min="13" max="13" width="6.36328125" style="82" bestFit="1" customWidth="1"/>
    <col min="14" max="14" width="9.26953125" style="82" customWidth="1"/>
    <col min="15" max="15" width="17.08984375" style="97" customWidth="1"/>
    <col min="16" max="16384" width="9.1796875" style="82"/>
  </cols>
  <sheetData>
    <row r="2" spans="2:17" ht="10.5">
      <c r="B2" s="36" t="s">
        <v>40</v>
      </c>
      <c r="C2" s="36"/>
      <c r="D2" s="36"/>
      <c r="E2" s="36"/>
      <c r="F2" s="36"/>
      <c r="G2" s="36"/>
      <c r="H2" s="36"/>
      <c r="I2" s="36"/>
      <c r="J2" s="36"/>
      <c r="K2" s="36"/>
      <c r="L2" s="36"/>
      <c r="M2" s="36"/>
      <c r="N2" s="36"/>
      <c r="O2" s="36"/>
      <c r="P2" s="36"/>
      <c r="Q2" s="87" t="s">
        <v>1686</v>
      </c>
    </row>
    <row r="3" spans="2:17">
      <c r="B3" s="349"/>
    </row>
    <row r="4" spans="2:17">
      <c r="B4" s="962" t="s">
        <v>1871</v>
      </c>
      <c r="C4" s="997" t="s">
        <v>956</v>
      </c>
      <c r="D4" s="919" t="s">
        <v>904</v>
      </c>
      <c r="E4" s="919"/>
      <c r="F4" s="919"/>
      <c r="G4" s="919"/>
      <c r="H4" s="919"/>
      <c r="I4" s="919"/>
      <c r="J4" s="919"/>
      <c r="K4" s="919"/>
      <c r="L4" s="919"/>
      <c r="M4" s="919"/>
      <c r="N4" s="919"/>
      <c r="O4" s="350"/>
    </row>
    <row r="5" spans="2:17" ht="10.5">
      <c r="B5" s="963"/>
      <c r="C5" s="998"/>
      <c r="D5" s="351">
        <v>0</v>
      </c>
      <c r="E5" s="351">
        <v>0.02</v>
      </c>
      <c r="F5" s="351">
        <v>0.04</v>
      </c>
      <c r="G5" s="351">
        <v>0.1</v>
      </c>
      <c r="H5" s="351">
        <v>0.2</v>
      </c>
      <c r="I5" s="351">
        <v>0.5</v>
      </c>
      <c r="J5" s="351">
        <v>0.7</v>
      </c>
      <c r="K5" s="351">
        <v>0.75</v>
      </c>
      <c r="L5" s="351">
        <v>1</v>
      </c>
      <c r="M5" s="351">
        <v>1.5</v>
      </c>
      <c r="N5" s="111" t="s">
        <v>906</v>
      </c>
      <c r="O5" s="30" t="s">
        <v>1684</v>
      </c>
    </row>
    <row r="6" spans="2:17">
      <c r="B6" s="111">
        <v>1</v>
      </c>
      <c r="C6" s="294" t="s">
        <v>957</v>
      </c>
      <c r="D6" s="377">
        <v>0</v>
      </c>
      <c r="E6" s="377">
        <v>0</v>
      </c>
      <c r="F6" s="377">
        <v>0</v>
      </c>
      <c r="G6" s="377">
        <v>0</v>
      </c>
      <c r="H6" s="377">
        <v>42</v>
      </c>
      <c r="I6" s="377">
        <v>0</v>
      </c>
      <c r="J6" s="377">
        <v>0</v>
      </c>
      <c r="K6" s="377">
        <v>0</v>
      </c>
      <c r="L6" s="377">
        <v>0</v>
      </c>
      <c r="M6" s="377">
        <v>0</v>
      </c>
      <c r="N6" s="377">
        <v>0</v>
      </c>
      <c r="O6" s="377">
        <v>42</v>
      </c>
    </row>
    <row r="7" spans="2:17">
      <c r="B7" s="111">
        <v>2</v>
      </c>
      <c r="C7" s="294" t="s">
        <v>958</v>
      </c>
      <c r="D7" s="377">
        <v>0</v>
      </c>
      <c r="E7" s="377">
        <v>0</v>
      </c>
      <c r="F7" s="377">
        <v>0</v>
      </c>
      <c r="G7" s="377">
        <v>0</v>
      </c>
      <c r="H7" s="377">
        <v>0</v>
      </c>
      <c r="I7" s="377">
        <v>0</v>
      </c>
      <c r="J7" s="377">
        <v>0</v>
      </c>
      <c r="K7" s="377">
        <v>0</v>
      </c>
      <c r="L7" s="377">
        <v>0</v>
      </c>
      <c r="M7" s="377">
        <v>0</v>
      </c>
      <c r="N7" s="377">
        <v>0</v>
      </c>
      <c r="O7" s="377">
        <v>0</v>
      </c>
    </row>
    <row r="8" spans="2:17">
      <c r="B8" s="111">
        <v>3</v>
      </c>
      <c r="C8" s="294" t="s">
        <v>959</v>
      </c>
      <c r="D8" s="377">
        <v>0</v>
      </c>
      <c r="E8" s="377">
        <v>0</v>
      </c>
      <c r="F8" s="377">
        <v>0</v>
      </c>
      <c r="G8" s="377">
        <v>0</v>
      </c>
      <c r="H8" s="377">
        <v>0</v>
      </c>
      <c r="I8" s="377">
        <v>0</v>
      </c>
      <c r="J8" s="377">
        <v>0</v>
      </c>
      <c r="K8" s="377">
        <v>0</v>
      </c>
      <c r="L8" s="377">
        <v>0</v>
      </c>
      <c r="M8" s="377">
        <v>0</v>
      </c>
      <c r="N8" s="377">
        <v>0</v>
      </c>
      <c r="O8" s="377">
        <v>0</v>
      </c>
    </row>
    <row r="9" spans="2:17">
      <c r="B9" s="111">
        <v>4</v>
      </c>
      <c r="C9" s="294" t="s">
        <v>882</v>
      </c>
      <c r="D9" s="377">
        <v>0</v>
      </c>
      <c r="E9" s="377">
        <v>0</v>
      </c>
      <c r="F9" s="377">
        <v>0</v>
      </c>
      <c r="G9" s="377">
        <v>0</v>
      </c>
      <c r="H9" s="377">
        <v>0</v>
      </c>
      <c r="I9" s="377">
        <v>0</v>
      </c>
      <c r="J9" s="377">
        <v>0</v>
      </c>
      <c r="K9" s="377">
        <v>0</v>
      </c>
      <c r="L9" s="377">
        <v>0</v>
      </c>
      <c r="M9" s="377">
        <v>0</v>
      </c>
      <c r="N9" s="377">
        <v>0</v>
      </c>
      <c r="O9" s="377">
        <v>0</v>
      </c>
    </row>
    <row r="10" spans="2:17">
      <c r="B10" s="111">
        <v>5</v>
      </c>
      <c r="C10" s="294" t="s">
        <v>884</v>
      </c>
      <c r="D10" s="377">
        <v>0</v>
      </c>
      <c r="E10" s="377">
        <v>0</v>
      </c>
      <c r="F10" s="377">
        <v>0</v>
      </c>
      <c r="G10" s="377">
        <v>0</v>
      </c>
      <c r="H10" s="377">
        <v>0</v>
      </c>
      <c r="I10" s="377">
        <v>0</v>
      </c>
      <c r="J10" s="377">
        <v>0</v>
      </c>
      <c r="K10" s="377">
        <v>0</v>
      </c>
      <c r="L10" s="377">
        <v>0</v>
      </c>
      <c r="M10" s="377">
        <v>0</v>
      </c>
      <c r="N10" s="377">
        <v>0</v>
      </c>
      <c r="O10" s="377">
        <v>0</v>
      </c>
    </row>
    <row r="11" spans="2:17">
      <c r="B11" s="111">
        <v>6</v>
      </c>
      <c r="C11" s="294" t="s">
        <v>609</v>
      </c>
      <c r="D11" s="377">
        <v>0</v>
      </c>
      <c r="E11" s="377">
        <v>0</v>
      </c>
      <c r="F11" s="377">
        <v>0</v>
      </c>
      <c r="G11" s="377">
        <v>0</v>
      </c>
      <c r="H11" s="377">
        <v>1098.0573810000001</v>
      </c>
      <c r="I11" s="377">
        <v>0</v>
      </c>
      <c r="J11" s="377">
        <v>0</v>
      </c>
      <c r="K11" s="377">
        <v>0.147898</v>
      </c>
      <c r="L11" s="377">
        <v>0</v>
      </c>
      <c r="M11" s="377">
        <v>0</v>
      </c>
      <c r="N11" s="377">
        <v>3833.0953890000001</v>
      </c>
      <c r="O11" s="377">
        <v>4931.3006679999999</v>
      </c>
      <c r="Q11" s="93"/>
    </row>
    <row r="12" spans="2:17">
      <c r="B12" s="111">
        <v>7</v>
      </c>
      <c r="C12" s="294" t="s">
        <v>615</v>
      </c>
      <c r="D12" s="377">
        <v>0</v>
      </c>
      <c r="E12" s="377">
        <v>0</v>
      </c>
      <c r="F12" s="377">
        <v>0</v>
      </c>
      <c r="G12" s="377">
        <v>0</v>
      </c>
      <c r="H12" s="377">
        <v>0</v>
      </c>
      <c r="I12" s="377">
        <v>0</v>
      </c>
      <c r="J12" s="377">
        <v>0</v>
      </c>
      <c r="K12" s="377">
        <v>49.922074000000002</v>
      </c>
      <c r="L12" s="377">
        <v>402.28236900000002</v>
      </c>
      <c r="M12" s="377">
        <v>0</v>
      </c>
      <c r="N12" s="377">
        <v>0</v>
      </c>
      <c r="O12" s="377">
        <v>452.20444300000003</v>
      </c>
    </row>
    <row r="13" spans="2:17">
      <c r="B13" s="111">
        <v>8</v>
      </c>
      <c r="C13" s="294" t="s">
        <v>891</v>
      </c>
      <c r="D13" s="377">
        <v>0</v>
      </c>
      <c r="E13" s="377">
        <v>0</v>
      </c>
      <c r="F13" s="377">
        <v>0</v>
      </c>
      <c r="G13" s="377">
        <v>0</v>
      </c>
      <c r="H13" s="377">
        <v>0</v>
      </c>
      <c r="I13" s="377">
        <v>0</v>
      </c>
      <c r="J13" s="377">
        <v>0</v>
      </c>
      <c r="K13" s="377">
        <v>0</v>
      </c>
      <c r="L13" s="377">
        <v>0</v>
      </c>
      <c r="M13" s="377">
        <v>0</v>
      </c>
      <c r="N13" s="377">
        <v>0</v>
      </c>
      <c r="O13" s="377">
        <v>0</v>
      </c>
    </row>
    <row r="14" spans="2:17">
      <c r="B14" s="111">
        <v>9</v>
      </c>
      <c r="C14" s="294" t="s">
        <v>960</v>
      </c>
      <c r="D14" s="377">
        <v>0</v>
      </c>
      <c r="E14" s="377">
        <v>0</v>
      </c>
      <c r="F14" s="377">
        <v>0</v>
      </c>
      <c r="G14" s="377">
        <v>0</v>
      </c>
      <c r="H14" s="377">
        <v>0</v>
      </c>
      <c r="I14" s="377">
        <v>0</v>
      </c>
      <c r="J14" s="377">
        <v>0</v>
      </c>
      <c r="K14" s="377">
        <v>0</v>
      </c>
      <c r="L14" s="377">
        <v>0</v>
      </c>
      <c r="M14" s="377">
        <v>0</v>
      </c>
      <c r="N14" s="377">
        <v>0</v>
      </c>
      <c r="O14" s="377">
        <v>0</v>
      </c>
    </row>
    <row r="15" spans="2:17">
      <c r="B15" s="111">
        <v>10</v>
      </c>
      <c r="C15" s="294" t="s">
        <v>901</v>
      </c>
      <c r="D15" s="377">
        <v>0</v>
      </c>
      <c r="E15" s="377">
        <v>0</v>
      </c>
      <c r="F15" s="377">
        <v>0</v>
      </c>
      <c r="G15" s="377">
        <v>0</v>
      </c>
      <c r="H15" s="377">
        <v>0</v>
      </c>
      <c r="I15" s="377">
        <v>0</v>
      </c>
      <c r="J15" s="377">
        <v>0</v>
      </c>
      <c r="K15" s="377">
        <v>0</v>
      </c>
      <c r="L15" s="377">
        <v>0</v>
      </c>
      <c r="M15" s="377">
        <v>0</v>
      </c>
      <c r="N15" s="377">
        <v>0</v>
      </c>
      <c r="O15" s="377">
        <v>0</v>
      </c>
    </row>
    <row r="16" spans="2:17" ht="10.5">
      <c r="B16" s="111">
        <v>11</v>
      </c>
      <c r="C16" s="353" t="s">
        <v>477</v>
      </c>
      <c r="D16" s="558">
        <v>0</v>
      </c>
      <c r="E16" s="558">
        <v>0</v>
      </c>
      <c r="F16" s="558">
        <v>0</v>
      </c>
      <c r="G16" s="558">
        <v>0</v>
      </c>
      <c r="H16" s="558">
        <v>1140.0573810000001</v>
      </c>
      <c r="I16" s="558">
        <v>0</v>
      </c>
      <c r="J16" s="558">
        <v>0</v>
      </c>
      <c r="K16" s="558">
        <v>50.069972</v>
      </c>
      <c r="L16" s="558">
        <v>402.28236900000002</v>
      </c>
      <c r="M16" s="558">
        <v>0</v>
      </c>
      <c r="N16" s="558">
        <v>3833.0953890000001</v>
      </c>
      <c r="O16" s="558">
        <v>5425.5051110000004</v>
      </c>
    </row>
    <row r="18" spans="3:3">
      <c r="C18" s="93"/>
    </row>
  </sheetData>
  <mergeCells count="3">
    <mergeCell ref="D4:N4"/>
    <mergeCell ref="C4:C5"/>
    <mergeCell ref="B4:B5"/>
  </mergeCells>
  <hyperlinks>
    <hyperlink ref="Q2" location="Index!A1" display="Index" xr:uid="{4405FC5C-A8E4-42D2-9BEF-C0332E170CC6}"/>
  </hyperlinks>
  <pageMargins left="0.70866141732283472" right="0.70866141732283472" top="0.74803149606299213" bottom="0.74803149606299213" header="0.31496062992125984" footer="0.31496062992125984"/>
  <pageSetup paperSize="9" scale="69" orientation="landscape" r:id="rId1"/>
  <headerFooter>
    <oddHeader>&amp;CEN</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tabColor theme="4"/>
    <pageSetUpPr fitToPage="1"/>
  </sheetPr>
  <dimension ref="B2:N17"/>
  <sheetViews>
    <sheetView showGridLines="0" zoomScaleNormal="100" workbookViewId="0">
      <selection activeCell="E41" sqref="E41"/>
    </sheetView>
  </sheetViews>
  <sheetFormatPr defaultColWidth="9.1796875" defaultRowHeight="10"/>
  <cols>
    <col min="1" max="1" width="2.1796875" style="3" customWidth="1"/>
    <col min="2" max="2" width="6.26953125" style="3" customWidth="1"/>
    <col min="3" max="3" width="18.7265625" style="3" bestFit="1" customWidth="1"/>
    <col min="4" max="4" width="8.36328125" style="3" bestFit="1" customWidth="1"/>
    <col min="5" max="5" width="9.81640625" style="3" bestFit="1" customWidth="1"/>
    <col min="6" max="6" width="8.36328125" style="3" bestFit="1" customWidth="1"/>
    <col min="7" max="7" width="9.81640625" style="3" bestFit="1" customWidth="1"/>
    <col min="8" max="8" width="10.1796875" style="3" bestFit="1" customWidth="1"/>
    <col min="9" max="9" width="9.81640625" style="3" bestFit="1" customWidth="1"/>
    <col min="10" max="10" width="8.36328125" style="3" bestFit="1" customWidth="1"/>
    <col min="11" max="11" width="12.81640625" style="3" customWidth="1"/>
    <col min="12" max="16384" width="9.1796875" style="3"/>
  </cols>
  <sheetData>
    <row r="2" spans="2:13" ht="10.5">
      <c r="B2" s="36" t="s">
        <v>1866</v>
      </c>
      <c r="C2" s="36"/>
      <c r="D2" s="36"/>
      <c r="E2" s="36"/>
      <c r="F2" s="36"/>
      <c r="G2" s="36"/>
      <c r="H2" s="36"/>
      <c r="I2" s="36"/>
      <c r="J2" s="36"/>
      <c r="K2" s="36"/>
      <c r="L2" s="36"/>
      <c r="M2" s="68" t="s">
        <v>1686</v>
      </c>
    </row>
    <row r="4" spans="2:13">
      <c r="C4" s="92"/>
      <c r="D4" s="919" t="s">
        <v>961</v>
      </c>
      <c r="E4" s="919"/>
      <c r="F4" s="919"/>
      <c r="G4" s="919"/>
      <c r="H4" s="978" t="s">
        <v>962</v>
      </c>
      <c r="I4" s="1000"/>
      <c r="J4" s="1000"/>
      <c r="K4" s="999"/>
    </row>
    <row r="5" spans="2:13">
      <c r="B5" s="1001" t="s">
        <v>1871</v>
      </c>
      <c r="C5" s="1003" t="s">
        <v>963</v>
      </c>
      <c r="D5" s="919" t="s">
        <v>964</v>
      </c>
      <c r="E5" s="919"/>
      <c r="F5" s="919" t="s">
        <v>965</v>
      </c>
      <c r="G5" s="919"/>
      <c r="H5" s="978" t="s">
        <v>964</v>
      </c>
      <c r="I5" s="999"/>
      <c r="J5" s="978" t="s">
        <v>965</v>
      </c>
      <c r="K5" s="999"/>
    </row>
    <row r="6" spans="2:13">
      <c r="B6" s="1002"/>
      <c r="C6" s="1003"/>
      <c r="D6" s="111" t="s">
        <v>966</v>
      </c>
      <c r="E6" s="111" t="s">
        <v>967</v>
      </c>
      <c r="F6" s="111" t="s">
        <v>966</v>
      </c>
      <c r="G6" s="111" t="s">
        <v>967</v>
      </c>
      <c r="H6" s="17" t="s">
        <v>966</v>
      </c>
      <c r="I6" s="17" t="s">
        <v>967</v>
      </c>
      <c r="J6" s="17" t="s">
        <v>966</v>
      </c>
      <c r="K6" s="17" t="s">
        <v>967</v>
      </c>
    </row>
    <row r="7" spans="2:13">
      <c r="B7" s="340">
        <v>1</v>
      </c>
      <c r="C7" s="340" t="s">
        <v>968</v>
      </c>
      <c r="D7" s="355">
        <v>0</v>
      </c>
      <c r="E7" s="355">
        <v>1104.0042370000001</v>
      </c>
      <c r="F7" s="355">
        <v>0</v>
      </c>
      <c r="G7" s="355">
        <v>1.6945600000000001</v>
      </c>
      <c r="H7" s="355">
        <v>0</v>
      </c>
      <c r="I7" s="355">
        <v>1636.1927929999999</v>
      </c>
      <c r="J7" s="355">
        <v>0</v>
      </c>
      <c r="K7" s="355">
        <v>0</v>
      </c>
    </row>
    <row r="8" spans="2:13">
      <c r="B8" s="340">
        <v>2</v>
      </c>
      <c r="C8" s="340" t="s">
        <v>969</v>
      </c>
      <c r="D8" s="355">
        <v>0</v>
      </c>
      <c r="E8" s="355">
        <v>3818.9105570000002</v>
      </c>
      <c r="F8" s="355">
        <v>0</v>
      </c>
      <c r="G8" s="355">
        <v>894.78986199999997</v>
      </c>
      <c r="H8" s="355">
        <v>0</v>
      </c>
      <c r="I8" s="355">
        <v>1090.768006</v>
      </c>
      <c r="J8" s="355">
        <v>0</v>
      </c>
      <c r="K8" s="355">
        <v>0</v>
      </c>
    </row>
    <row r="9" spans="2:13">
      <c r="B9" s="340">
        <v>3</v>
      </c>
      <c r="C9" s="340" t="s">
        <v>970</v>
      </c>
      <c r="D9" s="355">
        <v>0</v>
      </c>
      <c r="E9" s="355">
        <v>848.52995099999998</v>
      </c>
      <c r="F9" s="355">
        <v>0</v>
      </c>
      <c r="G9" s="355">
        <v>0</v>
      </c>
      <c r="H9" s="355">
        <v>0</v>
      </c>
      <c r="I9" s="355">
        <v>271.01262400000002</v>
      </c>
      <c r="J9" s="355">
        <v>0</v>
      </c>
      <c r="K9" s="355">
        <v>0</v>
      </c>
    </row>
    <row r="10" spans="2:13">
      <c r="B10" s="340">
        <v>4</v>
      </c>
      <c r="C10" s="340" t="s">
        <v>971</v>
      </c>
      <c r="D10" s="355">
        <v>0</v>
      </c>
      <c r="E10" s="355">
        <v>0</v>
      </c>
      <c r="F10" s="355">
        <v>0</v>
      </c>
      <c r="G10" s="355">
        <v>0</v>
      </c>
      <c r="H10" s="355">
        <v>0</v>
      </c>
      <c r="I10" s="355">
        <v>0</v>
      </c>
      <c r="J10" s="355">
        <v>0</v>
      </c>
      <c r="K10" s="355">
        <v>0</v>
      </c>
    </row>
    <row r="11" spans="2:13">
      <c r="B11" s="340">
        <v>5</v>
      </c>
      <c r="C11" s="340" t="s">
        <v>972</v>
      </c>
      <c r="D11" s="355">
        <v>0</v>
      </c>
      <c r="E11" s="355">
        <v>16.554040000000001</v>
      </c>
      <c r="F11" s="355">
        <v>0</v>
      </c>
      <c r="G11" s="355">
        <v>0</v>
      </c>
      <c r="H11" s="355">
        <v>0</v>
      </c>
      <c r="I11" s="355">
        <v>165.54040000000001</v>
      </c>
      <c r="J11" s="355">
        <v>0</v>
      </c>
      <c r="K11" s="355">
        <v>0</v>
      </c>
    </row>
    <row r="12" spans="2:13">
      <c r="B12" s="340">
        <v>6</v>
      </c>
      <c r="C12" s="340" t="s">
        <v>973</v>
      </c>
      <c r="D12" s="355">
        <v>0</v>
      </c>
      <c r="E12" s="355">
        <v>246.18364</v>
      </c>
      <c r="F12" s="355">
        <v>0</v>
      </c>
      <c r="G12" s="355">
        <v>0</v>
      </c>
      <c r="H12" s="355">
        <v>0</v>
      </c>
      <c r="I12" s="355">
        <v>0</v>
      </c>
      <c r="J12" s="355">
        <v>0</v>
      </c>
      <c r="K12" s="355">
        <v>0</v>
      </c>
    </row>
    <row r="13" spans="2:13">
      <c r="B13" s="340">
        <v>7</v>
      </c>
      <c r="C13" s="340" t="s">
        <v>974</v>
      </c>
      <c r="D13" s="355">
        <v>0</v>
      </c>
      <c r="E13" s="355">
        <v>3662.058145</v>
      </c>
      <c r="F13" s="355">
        <v>0</v>
      </c>
      <c r="G13" s="355">
        <v>0</v>
      </c>
      <c r="H13" s="355">
        <v>0</v>
      </c>
      <c r="I13" s="355">
        <v>27142.125531999998</v>
      </c>
      <c r="J13" s="355">
        <v>0</v>
      </c>
      <c r="K13" s="355">
        <v>0</v>
      </c>
    </row>
    <row r="14" spans="2:13">
      <c r="B14" s="340">
        <v>8</v>
      </c>
      <c r="C14" s="340" t="s">
        <v>844</v>
      </c>
      <c r="D14" s="355">
        <v>0</v>
      </c>
      <c r="E14" s="355">
        <v>0</v>
      </c>
      <c r="F14" s="355">
        <v>0</v>
      </c>
      <c r="G14" s="355">
        <v>0</v>
      </c>
      <c r="H14" s="355">
        <v>0</v>
      </c>
      <c r="I14" s="355">
        <v>-66.682565999999994</v>
      </c>
      <c r="J14" s="355">
        <v>0</v>
      </c>
      <c r="K14" s="355">
        <v>0</v>
      </c>
    </row>
    <row r="15" spans="2:13" ht="10.5">
      <c r="B15" s="339">
        <v>9</v>
      </c>
      <c r="C15" s="354" t="s">
        <v>125</v>
      </c>
      <c r="D15" s="356">
        <v>0</v>
      </c>
      <c r="E15" s="356">
        <v>9696.2405699999999</v>
      </c>
      <c r="F15" s="356">
        <v>0</v>
      </c>
      <c r="G15" s="356">
        <v>896.484422</v>
      </c>
      <c r="H15" s="356">
        <v>0</v>
      </c>
      <c r="I15" s="356">
        <v>30238.956789</v>
      </c>
      <c r="J15" s="356">
        <v>0</v>
      </c>
      <c r="K15" s="356">
        <v>0</v>
      </c>
    </row>
    <row r="17" spans="14:14">
      <c r="N17" s="55"/>
    </row>
  </sheetData>
  <mergeCells count="8">
    <mergeCell ref="J5:K5"/>
    <mergeCell ref="H5:I5"/>
    <mergeCell ref="H4:K4"/>
    <mergeCell ref="B5:B6"/>
    <mergeCell ref="D4:G4"/>
    <mergeCell ref="C5:C6"/>
    <mergeCell ref="D5:E5"/>
    <mergeCell ref="F5:G5"/>
  </mergeCells>
  <hyperlinks>
    <hyperlink ref="M2" location="Index!A1" display="Index" xr:uid="{9B963AF4-27B1-42D4-9161-69DFD2146F7C}"/>
  </hyperlinks>
  <pageMargins left="0.70866141732283472" right="0.70866141732283472" top="0.74803149606299213" bottom="0.74803149606299213" header="0.31496062992125984" footer="0.31496062992125984"/>
  <pageSetup paperSize="9" scale="91" orientation="landscape" r:id="rId1"/>
  <headerFooter>
    <oddHeader>&amp;CEN</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tabColor theme="4"/>
    <pageSetUpPr fitToPage="1"/>
  </sheetPr>
  <dimension ref="B2:H14"/>
  <sheetViews>
    <sheetView showGridLines="0" zoomScaleNormal="100" workbookViewId="0">
      <selection activeCell="G77" sqref="G77"/>
    </sheetView>
  </sheetViews>
  <sheetFormatPr defaultColWidth="9.1796875" defaultRowHeight="10"/>
  <cols>
    <col min="1" max="1" width="2.08984375" style="82" customWidth="1"/>
    <col min="2" max="2" width="3.6328125" style="82" customWidth="1"/>
    <col min="3" max="3" width="31.81640625" style="82" bestFit="1" customWidth="1"/>
    <col min="4" max="4" width="14.90625" style="82" bestFit="1" customWidth="1"/>
    <col min="5" max="5" width="12.81640625" style="82" bestFit="1" customWidth="1"/>
    <col min="6" max="16384" width="9.1796875" style="82"/>
  </cols>
  <sheetData>
    <row r="2" spans="2:8" ht="10.5">
      <c r="B2" s="36" t="s">
        <v>42</v>
      </c>
      <c r="C2" s="323"/>
      <c r="D2" s="323"/>
      <c r="E2" s="323"/>
      <c r="F2" s="323"/>
      <c r="G2" s="87" t="s">
        <v>1686</v>
      </c>
    </row>
    <row r="3" spans="2:8">
      <c r="C3" s="92"/>
      <c r="D3" s="123"/>
      <c r="E3" s="123"/>
    </row>
    <row r="4" spans="2:8">
      <c r="C4" s="92"/>
      <c r="D4" s="243" t="s">
        <v>976</v>
      </c>
      <c r="E4" s="111" t="s">
        <v>977</v>
      </c>
    </row>
    <row r="5" spans="2:8" ht="10.5">
      <c r="B5" s="357" t="s">
        <v>978</v>
      </c>
      <c r="C5" s="358"/>
      <c r="D5" s="359"/>
      <c r="E5" s="360"/>
      <c r="H5" s="93"/>
    </row>
    <row r="6" spans="2:8">
      <c r="B6" s="361">
        <v>1</v>
      </c>
      <c r="C6" s="362" t="s">
        <v>979</v>
      </c>
      <c r="D6" s="352">
        <v>0</v>
      </c>
      <c r="E6" s="352">
        <v>0</v>
      </c>
    </row>
    <row r="7" spans="2:8">
      <c r="B7" s="361">
        <v>2</v>
      </c>
      <c r="C7" s="362" t="s">
        <v>980</v>
      </c>
      <c r="D7" s="352">
        <v>0</v>
      </c>
      <c r="E7" s="352">
        <v>0</v>
      </c>
    </row>
    <row r="8" spans="2:8">
      <c r="B8" s="361">
        <v>3</v>
      </c>
      <c r="C8" s="362" t="s">
        <v>981</v>
      </c>
      <c r="D8" s="352">
        <v>0</v>
      </c>
      <c r="E8" s="352">
        <v>0</v>
      </c>
    </row>
    <row r="9" spans="2:8">
      <c r="B9" s="361">
        <v>4</v>
      </c>
      <c r="C9" s="362" t="s">
        <v>982</v>
      </c>
      <c r="D9" s="352">
        <v>0</v>
      </c>
      <c r="E9" s="352">
        <v>0</v>
      </c>
    </row>
    <row r="10" spans="2:8">
      <c r="B10" s="361">
        <v>5</v>
      </c>
      <c r="C10" s="362" t="s">
        <v>983</v>
      </c>
      <c r="D10" s="352">
        <v>0</v>
      </c>
      <c r="E10" s="352">
        <v>0</v>
      </c>
    </row>
    <row r="11" spans="2:8" ht="10.5">
      <c r="B11" s="361">
        <v>6</v>
      </c>
      <c r="C11" s="357" t="s">
        <v>984</v>
      </c>
      <c r="D11" s="352">
        <v>0</v>
      </c>
      <c r="E11" s="352">
        <v>0</v>
      </c>
    </row>
    <row r="12" spans="2:8" ht="10.5">
      <c r="B12" s="357" t="s">
        <v>985</v>
      </c>
      <c r="C12" s="358"/>
      <c r="D12" s="363"/>
      <c r="E12" s="363"/>
    </row>
    <row r="13" spans="2:8">
      <c r="B13" s="364">
        <v>7</v>
      </c>
      <c r="C13" s="362" t="s">
        <v>986</v>
      </c>
      <c r="D13" s="352">
        <v>0</v>
      </c>
      <c r="E13" s="352">
        <v>0</v>
      </c>
      <c r="H13" s="93"/>
    </row>
    <row r="14" spans="2:8">
      <c r="B14" s="364">
        <v>8</v>
      </c>
      <c r="C14" s="362" t="s">
        <v>987</v>
      </c>
      <c r="D14" s="352">
        <v>0</v>
      </c>
      <c r="E14" s="352">
        <v>0</v>
      </c>
    </row>
  </sheetData>
  <hyperlinks>
    <hyperlink ref="G2" location="Index!A1" display="Index" xr:uid="{60DD82D2-5733-4F19-BE77-81387AA17BF5}"/>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tabColor theme="4"/>
    <pageSetUpPr fitToPage="1"/>
  </sheetPr>
  <dimension ref="B2:K9"/>
  <sheetViews>
    <sheetView showGridLines="0" zoomScaleNormal="100" workbookViewId="0">
      <selection activeCell="E2" sqref="E2"/>
    </sheetView>
  </sheetViews>
  <sheetFormatPr defaultColWidth="11.453125" defaultRowHeight="10"/>
  <cols>
    <col min="1" max="1" width="3.26953125" style="3" customWidth="1"/>
    <col min="2" max="2" width="7" style="109" customWidth="1"/>
    <col min="3" max="3" width="113.6328125" style="3" bestFit="1" customWidth="1"/>
    <col min="4" max="4" width="51" style="3" customWidth="1"/>
    <col min="5" max="16384" width="11.453125" style="3"/>
  </cols>
  <sheetData>
    <row r="2" spans="2:11" ht="10.5" customHeight="1">
      <c r="B2" s="32" t="s">
        <v>43</v>
      </c>
      <c r="C2" s="271"/>
      <c r="D2" s="271"/>
      <c r="E2" s="87" t="s">
        <v>1686</v>
      </c>
    </row>
    <row r="3" spans="2:11" ht="21" customHeight="1">
      <c r="B3" s="3"/>
      <c r="E3" s="82"/>
      <c r="F3" s="82"/>
      <c r="G3" s="82"/>
      <c r="H3" s="82"/>
      <c r="I3" s="82"/>
      <c r="J3" s="82"/>
      <c r="K3" s="82"/>
    </row>
    <row r="4" spans="2:11" ht="30.5">
      <c r="B4" s="366" t="s">
        <v>200</v>
      </c>
      <c r="C4" s="367" t="s">
        <v>1867</v>
      </c>
      <c r="D4" s="158" t="s">
        <v>1677</v>
      </c>
    </row>
    <row r="5" spans="2:11" ht="40.5">
      <c r="B5" s="368" t="s">
        <v>203</v>
      </c>
      <c r="C5" s="130" t="s">
        <v>1870</v>
      </c>
      <c r="D5" s="158" t="s">
        <v>1642</v>
      </c>
    </row>
    <row r="6" spans="2:11" ht="20.5">
      <c r="B6" s="368" t="s">
        <v>228</v>
      </c>
      <c r="C6" s="369" t="s">
        <v>1868</v>
      </c>
      <c r="D6" s="158" t="s">
        <v>1677</v>
      </c>
    </row>
    <row r="7" spans="2:11" ht="20.5">
      <c r="B7" s="370" t="s">
        <v>988</v>
      </c>
      <c r="C7" s="371" t="s">
        <v>1869</v>
      </c>
      <c r="D7" s="158" t="s">
        <v>1679</v>
      </c>
    </row>
    <row r="9" spans="2:11">
      <c r="C9" s="46"/>
    </row>
  </sheetData>
  <hyperlinks>
    <hyperlink ref="E2" location="Index!A1" display="Index" xr:uid="{CD05BA29-98A0-453B-AB81-637D12211391}"/>
  </hyperlinks>
  <pageMargins left="0.70866141732283472" right="0.70866141732283472" top="0.74803149606299213" bottom="0.74803149606299213" header="0.31496062992125984" footer="0.31496062992125984"/>
  <pageSetup paperSize="9" scale="86" orientation="landscape" r:id="rId1"/>
  <headerFooter>
    <oddHeader>&amp;CEN</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tabColor theme="4"/>
    <pageSetUpPr fitToPage="1"/>
  </sheetPr>
  <dimension ref="B2:F20"/>
  <sheetViews>
    <sheetView zoomScaleNormal="100" zoomScalePageLayoutView="64" workbookViewId="0">
      <selection activeCell="H71" sqref="H71"/>
    </sheetView>
  </sheetViews>
  <sheetFormatPr defaultRowHeight="10"/>
  <cols>
    <col min="1" max="1" width="3.54296875" style="86" customWidth="1"/>
    <col min="2" max="2" width="6.6328125" style="115" bestFit="1" customWidth="1"/>
    <col min="3" max="3" width="73.1796875" style="86" customWidth="1"/>
    <col min="4" max="4" width="28.1796875" style="86" customWidth="1"/>
    <col min="5" max="5" width="5.26953125" style="86" customWidth="1"/>
    <col min="6" max="16384" width="8.7265625" style="86"/>
  </cols>
  <sheetData>
    <row r="2" spans="2:6" ht="10.5">
      <c r="B2" s="32" t="s">
        <v>989</v>
      </c>
      <c r="C2" s="32"/>
      <c r="D2" s="32"/>
      <c r="E2" s="32"/>
      <c r="F2" s="32" t="s">
        <v>1686</v>
      </c>
    </row>
    <row r="3" spans="2:6" ht="10.5">
      <c r="B3" s="33"/>
      <c r="C3" s="33"/>
      <c r="D3" s="33"/>
      <c r="E3" s="33"/>
      <c r="F3" s="33"/>
    </row>
    <row r="4" spans="2:6">
      <c r="B4" s="1004" t="s">
        <v>1871</v>
      </c>
      <c r="C4" s="1005"/>
      <c r="D4" s="129" t="s">
        <v>990</v>
      </c>
    </row>
    <row r="5" spans="2:6" ht="10.5">
      <c r="B5" s="374" t="s">
        <v>137</v>
      </c>
      <c r="C5" s="375" t="s">
        <v>991</v>
      </c>
      <c r="D5" s="377">
        <f>SUM(D6:D12)</f>
        <v>13085.774981228808</v>
      </c>
    </row>
    <row r="6" spans="2:6">
      <c r="B6" s="374">
        <v>1</v>
      </c>
      <c r="C6" s="376" t="s">
        <v>992</v>
      </c>
      <c r="D6" s="377">
        <v>1880.7385056875005</v>
      </c>
    </row>
    <row r="7" spans="2:6">
      <c r="B7" s="374">
        <v>2</v>
      </c>
      <c r="C7" s="376" t="s">
        <v>993</v>
      </c>
      <c r="D7" s="377">
        <v>6243.1694783203202</v>
      </c>
    </row>
    <row r="8" spans="2:6">
      <c r="B8" s="374">
        <v>3</v>
      </c>
      <c r="C8" s="376" t="s">
        <v>994</v>
      </c>
      <c r="D8" s="377">
        <v>0</v>
      </c>
    </row>
    <row r="9" spans="2:6">
      <c r="B9" s="374">
        <v>4</v>
      </c>
      <c r="C9" s="376" t="s">
        <v>995</v>
      </c>
      <c r="D9" s="377">
        <v>4961.8669972209864</v>
      </c>
    </row>
    <row r="10" spans="2:6">
      <c r="B10" s="374">
        <v>5</v>
      </c>
      <c r="C10" s="376" t="s">
        <v>996</v>
      </c>
      <c r="D10" s="377">
        <v>0</v>
      </c>
    </row>
    <row r="11" spans="2:6">
      <c r="B11" s="374">
        <v>6</v>
      </c>
      <c r="C11" s="376" t="s">
        <v>997</v>
      </c>
      <c r="D11" s="377">
        <v>0</v>
      </c>
    </row>
    <row r="12" spans="2:6">
      <c r="B12" s="374">
        <v>7</v>
      </c>
      <c r="C12" s="376" t="s">
        <v>998</v>
      </c>
      <c r="D12" s="377">
        <v>0</v>
      </c>
    </row>
    <row r="13" spans="2:6" ht="10.5">
      <c r="B13" s="374" t="s">
        <v>137</v>
      </c>
      <c r="C13" s="375" t="s">
        <v>999</v>
      </c>
      <c r="D13" s="377">
        <f>SUM(D14:D16)</f>
        <v>0</v>
      </c>
    </row>
    <row r="14" spans="2:6">
      <c r="B14" s="374">
        <v>8</v>
      </c>
      <c r="C14" s="376" t="s">
        <v>1000</v>
      </c>
      <c r="D14" s="377">
        <v>0</v>
      </c>
    </row>
    <row r="15" spans="2:6">
      <c r="B15" s="374">
        <v>9</v>
      </c>
      <c r="C15" s="376" t="s">
        <v>1001</v>
      </c>
      <c r="D15" s="377">
        <v>0</v>
      </c>
    </row>
    <row r="16" spans="2:6">
      <c r="B16" s="374">
        <v>10</v>
      </c>
      <c r="C16" s="376" t="s">
        <v>1002</v>
      </c>
      <c r="D16" s="377">
        <v>0</v>
      </c>
    </row>
    <row r="17" spans="2:4" ht="10.5">
      <c r="B17" s="374"/>
      <c r="C17" s="375" t="s">
        <v>1003</v>
      </c>
      <c r="D17" s="377">
        <f>SUM(D18:D19)</f>
        <v>12.562910136304021</v>
      </c>
    </row>
    <row r="18" spans="2:4">
      <c r="B18" s="374" t="s">
        <v>167</v>
      </c>
      <c r="C18" s="376" t="s">
        <v>1004</v>
      </c>
      <c r="D18" s="377">
        <v>12.562910136304021</v>
      </c>
    </row>
    <row r="19" spans="2:4">
      <c r="B19" s="374" t="s">
        <v>1005</v>
      </c>
      <c r="C19" s="376" t="s">
        <v>1006</v>
      </c>
      <c r="D19" s="377">
        <v>0</v>
      </c>
    </row>
    <row r="20" spans="2:4" ht="10.5">
      <c r="B20" s="374">
        <v>12</v>
      </c>
      <c r="C20" s="375" t="s">
        <v>1007</v>
      </c>
      <c r="D20" s="377">
        <f>+D5+D13+D17</f>
        <v>13098.337891365112</v>
      </c>
    </row>
  </sheetData>
  <mergeCells count="1">
    <mergeCell ref="B4:C4"/>
  </mergeCells>
  <hyperlinks>
    <hyperlink ref="F2" location="Index!A1" display="Index" xr:uid="{45625A17-45F2-4896-A620-1193E9AC2723}"/>
  </hyperlinks>
  <pageMargins left="0.7" right="0.7" top="0.75" bottom="0.75" header="0.3" footer="0.3"/>
  <pageSetup paperSize="9" scale="70" orientation="portrait" r:id="rId1"/>
  <headerFooter>
    <oddHeader>&amp;CEN</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tabColor theme="4"/>
    <pageSetUpPr fitToPage="1"/>
  </sheetPr>
  <dimension ref="B2:F5"/>
  <sheetViews>
    <sheetView zoomScaleNormal="100" workbookViewId="0">
      <selection activeCell="D21" sqref="D21"/>
    </sheetView>
  </sheetViews>
  <sheetFormatPr defaultColWidth="41" defaultRowHeight="10"/>
  <cols>
    <col min="1" max="1" width="3" style="72" customWidth="1"/>
    <col min="2" max="2" width="5.1796875" style="72" customWidth="1"/>
    <col min="3" max="3" width="94.26953125" style="72" customWidth="1"/>
    <col min="4" max="4" width="58.08984375" style="72" customWidth="1"/>
    <col min="5" max="5" width="11.1796875" style="72" customWidth="1"/>
    <col min="6" max="6" width="4.6328125" style="72" bestFit="1" customWidth="1"/>
    <col min="7" max="16384" width="41" style="72"/>
  </cols>
  <sheetData>
    <row r="2" spans="2:6" ht="10.5">
      <c r="B2" s="32" t="s">
        <v>1008</v>
      </c>
      <c r="C2" s="32"/>
      <c r="D2" s="32"/>
      <c r="E2" s="32"/>
      <c r="F2" s="32" t="s">
        <v>1686</v>
      </c>
    </row>
    <row r="4" spans="2:6" ht="50.5">
      <c r="B4" s="560" t="s">
        <v>200</v>
      </c>
      <c r="C4" s="561" t="s">
        <v>1882</v>
      </c>
      <c r="D4" s="563" t="s">
        <v>1583</v>
      </c>
    </row>
    <row r="5" spans="2:6" ht="50.5">
      <c r="B5" s="560" t="s">
        <v>203</v>
      </c>
      <c r="C5" s="561" t="s">
        <v>1883</v>
      </c>
      <c r="D5" s="562" t="s">
        <v>1584</v>
      </c>
    </row>
  </sheetData>
  <hyperlinks>
    <hyperlink ref="F2" location="Index!A1" display="Index" xr:uid="{216FC034-8BA5-4CA9-87FE-A6D8B0F133F7}"/>
  </hyperlinks>
  <pageMargins left="0.70866141732283472" right="0.70866141732283472" top="0.74803149606299213" bottom="0.74803149606299213" header="0.31496062992125984" footer="0.31496062992125984"/>
  <pageSetup paperSize="9" orientation="landscape" r:id="rId1"/>
  <headerFooter>
    <oddHeader xml:space="preserve">&amp;CEN 
</oddHeader>
    <oddFooter>&amp;C&amp;P</oddFooter>
  </headerFooter>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tabColor theme="4"/>
    <pageSetUpPr fitToPage="1"/>
  </sheetPr>
  <dimension ref="B2:G7"/>
  <sheetViews>
    <sheetView zoomScaleNormal="100" workbookViewId="0">
      <selection activeCell="K74" sqref="K74"/>
    </sheetView>
  </sheetViews>
  <sheetFormatPr defaultColWidth="8.81640625" defaultRowHeight="10"/>
  <cols>
    <col min="1" max="1" width="1.7265625" style="72" customWidth="1"/>
    <col min="2" max="2" width="3.6328125" style="72" customWidth="1"/>
    <col min="3" max="3" width="44.6328125" style="72" bestFit="1" customWidth="1"/>
    <col min="4" max="4" width="20.1796875" style="72" customWidth="1"/>
    <col min="5" max="5" width="17.26953125" style="72" customWidth="1"/>
    <col min="6" max="16384" width="8.81640625" style="72"/>
  </cols>
  <sheetData>
    <row r="2" spans="2:7" ht="10.5">
      <c r="B2" s="32" t="s">
        <v>1009</v>
      </c>
      <c r="C2" s="32"/>
      <c r="D2" s="32"/>
      <c r="E2" s="32"/>
      <c r="F2" s="32"/>
      <c r="G2" s="87" t="s">
        <v>1686</v>
      </c>
    </row>
    <row r="3" spans="2:7" ht="10.5">
      <c r="B3" s="33"/>
      <c r="C3" s="33"/>
      <c r="D3" s="33"/>
      <c r="E3" s="33"/>
      <c r="F3" s="33"/>
      <c r="G3" s="372"/>
    </row>
    <row r="4" spans="2:7" ht="20">
      <c r="B4" s="1006" t="s">
        <v>1871</v>
      </c>
      <c r="C4" s="1007"/>
      <c r="D4" s="129" t="s">
        <v>1010</v>
      </c>
      <c r="E4" s="129" t="s">
        <v>1011</v>
      </c>
    </row>
    <row r="5" spans="2:7">
      <c r="B5" s="373">
        <v>1</v>
      </c>
      <c r="C5" s="566" t="s">
        <v>1012</v>
      </c>
      <c r="D5" s="564">
        <v>341.59868899999998</v>
      </c>
      <c r="E5" s="567" t="s">
        <v>137</v>
      </c>
    </row>
    <row r="6" spans="2:7">
      <c r="B6" s="373">
        <v>2</v>
      </c>
      <c r="C6" s="566" t="s">
        <v>1013</v>
      </c>
      <c r="D6" s="564">
        <v>193.48266799999999</v>
      </c>
      <c r="E6" s="567"/>
    </row>
    <row r="7" spans="2:7">
      <c r="B7" s="374">
        <v>3</v>
      </c>
      <c r="C7" s="376" t="s">
        <v>125</v>
      </c>
      <c r="D7" s="567"/>
      <c r="E7" s="565">
        <v>155.52406099999999</v>
      </c>
    </row>
  </sheetData>
  <mergeCells count="1">
    <mergeCell ref="B4:C4"/>
  </mergeCells>
  <hyperlinks>
    <hyperlink ref="G2" location="Index!A1" display="Index" xr:uid="{5650ADAA-6EFB-4E68-9439-4B7F4BAB396B}"/>
  </hyperlinks>
  <pageMargins left="0.7" right="0.7" top="0.75" bottom="0.75" header="0.3" footer="0.3"/>
  <pageSetup orientation="landscape" horizontalDpi="1200" verticalDpi="1200" r:id="rId1"/>
  <headerFooter>
    <oddHeader>&amp;CEN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tabColor theme="4"/>
    <pageSetUpPr fitToPage="1"/>
  </sheetPr>
  <dimension ref="B2:G6"/>
  <sheetViews>
    <sheetView showGridLines="0" zoomScaleNormal="100" workbookViewId="0">
      <selection activeCell="C11" sqref="C11"/>
    </sheetView>
  </sheetViews>
  <sheetFormatPr defaultColWidth="9.1796875" defaultRowHeight="10"/>
  <cols>
    <col min="1" max="1" width="2.08984375" style="82" customWidth="1"/>
    <col min="2" max="2" width="4.54296875" style="82" customWidth="1"/>
    <col min="3" max="3" width="68.1796875" style="82" customWidth="1"/>
    <col min="4" max="4" width="15.36328125" style="82" customWidth="1"/>
    <col min="5" max="5" width="18.26953125" style="82" customWidth="1"/>
    <col min="6" max="16384" width="9.1796875" style="82"/>
  </cols>
  <sheetData>
    <row r="2" spans="2:7" ht="11" customHeight="1">
      <c r="B2" s="36" t="s">
        <v>2</v>
      </c>
      <c r="C2" s="36"/>
      <c r="D2" s="36"/>
      <c r="E2" s="36"/>
      <c r="F2" s="36"/>
      <c r="G2" s="87" t="s">
        <v>1686</v>
      </c>
    </row>
    <row r="5" spans="2:7">
      <c r="C5" s="13" t="s">
        <v>1871</v>
      </c>
      <c r="D5" s="84" t="s">
        <v>196</v>
      </c>
      <c r="E5" s="84" t="s">
        <v>197</v>
      </c>
    </row>
    <row r="6" spans="2:7" ht="20">
      <c r="B6" s="40">
        <v>1</v>
      </c>
      <c r="C6" s="60" t="s">
        <v>198</v>
      </c>
      <c r="D6" s="21">
        <v>22228.020614000001</v>
      </c>
      <c r="E6" s="21">
        <v>55570.051534999999</v>
      </c>
    </row>
  </sheetData>
  <hyperlinks>
    <hyperlink ref="G2" location="Index!A1" display="Index" xr:uid="{456B4703-2362-4175-A597-9F37B870EC75}"/>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tabColor theme="4"/>
    <pageSetUpPr fitToPage="1"/>
  </sheetPr>
  <dimension ref="B1:I14"/>
  <sheetViews>
    <sheetView showGridLines="0" topLeftCell="A7" zoomScaleNormal="100" workbookViewId="0">
      <selection activeCell="D42" sqref="D42"/>
    </sheetView>
  </sheetViews>
  <sheetFormatPr defaultRowHeight="10"/>
  <cols>
    <col min="1" max="1" width="2" style="3" customWidth="1"/>
    <col min="2" max="2" width="31.36328125" style="3" customWidth="1"/>
    <col min="3" max="3" width="5.453125" style="3" customWidth="1"/>
    <col min="4" max="4" width="56.7265625" style="3" bestFit="1" customWidth="1"/>
    <col min="5" max="5" width="51.81640625" style="3" customWidth="1"/>
    <col min="6" max="6" width="13.90625" style="3" customWidth="1"/>
    <col min="7" max="7" width="8.7265625" style="3"/>
    <col min="8" max="8" width="13.1796875" style="4" customWidth="1"/>
    <col min="9" max="9" width="52.453125" style="3" customWidth="1"/>
    <col min="10" max="16384" width="8.7265625" style="3"/>
  </cols>
  <sheetData>
    <row r="1" spans="2:9" ht="15" hidden="1" customHeight="1"/>
    <row r="2" spans="2:9" ht="15" hidden="1" customHeight="1">
      <c r="I2" s="365"/>
    </row>
    <row r="3" spans="2:9" ht="31.5" hidden="1" customHeight="1">
      <c r="B3" s="1008" t="s">
        <v>1014</v>
      </c>
      <c r="C3" s="600" t="s">
        <v>1015</v>
      </c>
      <c r="D3" s="601"/>
      <c r="E3" s="601"/>
      <c r="F3" s="601"/>
      <c r="G3" s="602"/>
      <c r="I3" s="46"/>
    </row>
    <row r="4" spans="2:9" ht="32.25" hidden="1" customHeight="1">
      <c r="B4" s="1009"/>
      <c r="C4" s="603" t="s">
        <v>1016</v>
      </c>
      <c r="D4" s="604"/>
      <c r="E4" s="604"/>
      <c r="F4" s="604"/>
      <c r="G4" s="605"/>
    </row>
    <row r="5" spans="2:9" ht="25.5" hidden="1" customHeight="1">
      <c r="B5" s="1010"/>
      <c r="C5" s="600" t="s">
        <v>1017</v>
      </c>
      <c r="D5" s="601"/>
      <c r="E5" s="601"/>
      <c r="F5" s="601"/>
      <c r="G5" s="602"/>
    </row>
    <row r="6" spans="2:9" ht="15" hidden="1" customHeight="1">
      <c r="B6" s="326"/>
      <c r="C6" s="92"/>
      <c r="D6" s="92"/>
      <c r="E6" s="92"/>
      <c r="F6" s="92"/>
      <c r="G6" s="92"/>
    </row>
    <row r="7" spans="2:9" ht="15" customHeight="1">
      <c r="B7" s="326"/>
      <c r="C7" s="92"/>
      <c r="D7" s="92"/>
      <c r="E7" s="92"/>
      <c r="F7" s="92"/>
      <c r="G7" s="92"/>
    </row>
    <row r="8" spans="2:9" ht="10.5">
      <c r="B8" s="36" t="s">
        <v>48</v>
      </c>
      <c r="C8" s="36"/>
      <c r="D8" s="36"/>
      <c r="E8" s="36"/>
      <c r="F8" s="36"/>
      <c r="G8" s="87" t="s">
        <v>1686</v>
      </c>
    </row>
    <row r="10" spans="2:9">
      <c r="B10" s="209" t="s">
        <v>1018</v>
      </c>
      <c r="C10" s="17" t="s">
        <v>200</v>
      </c>
      <c r="D10" s="20" t="s">
        <v>1019</v>
      </c>
      <c r="E10" s="7" t="s">
        <v>635</v>
      </c>
      <c r="G10" s="4"/>
      <c r="H10" s="3"/>
    </row>
    <row r="11" spans="2:9" ht="20">
      <c r="B11" s="606" t="s">
        <v>1020</v>
      </c>
      <c r="C11" s="19" t="s">
        <v>203</v>
      </c>
      <c r="D11" s="451" t="s">
        <v>1021</v>
      </c>
      <c r="E11" s="7" t="s">
        <v>1888</v>
      </c>
      <c r="G11" s="4"/>
      <c r="H11" s="3"/>
    </row>
    <row r="12" spans="2:9">
      <c r="B12" s="606" t="s">
        <v>1022</v>
      </c>
      <c r="C12" s="19" t="s">
        <v>228</v>
      </c>
      <c r="D12" s="451" t="s">
        <v>1023</v>
      </c>
      <c r="E12" s="7" t="s">
        <v>1889</v>
      </c>
      <c r="G12" s="4"/>
      <c r="H12" s="3"/>
    </row>
    <row r="13" spans="2:9">
      <c r="B13" s="606" t="s">
        <v>1022</v>
      </c>
      <c r="C13" s="19" t="s">
        <v>214</v>
      </c>
      <c r="D13" s="451" t="s">
        <v>1024</v>
      </c>
      <c r="E13" s="7" t="s">
        <v>1890</v>
      </c>
      <c r="G13" s="4"/>
      <c r="H13" s="3"/>
    </row>
    <row r="14" spans="2:9">
      <c r="B14" s="606" t="s">
        <v>1025</v>
      </c>
      <c r="C14" s="19" t="s">
        <v>216</v>
      </c>
      <c r="D14" s="451" t="s">
        <v>1026</v>
      </c>
      <c r="E14" s="7" t="s">
        <v>1891</v>
      </c>
    </row>
  </sheetData>
  <mergeCells count="1">
    <mergeCell ref="B3:B5"/>
  </mergeCells>
  <hyperlinks>
    <hyperlink ref="G8" location="Index!A1" display="Index" xr:uid="{245C3BFC-4BAE-409E-A325-9ADA59F705FF}"/>
  </hyperlinks>
  <pageMargins left="0.70866141732283472" right="0.70866141732283472" top="0.74803149606299213" bottom="0.74803149606299213" header="0.31496062992125984" footer="0.31496062992125984"/>
  <pageSetup paperSize="9" scale="78" orientation="landscape" verticalDpi="1200" r:id="rId1"/>
  <headerFooter>
    <oddHeader>&amp;CEN</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tabColor theme="4"/>
    <pageSetUpPr fitToPage="1"/>
  </sheetPr>
  <dimension ref="B1:P26"/>
  <sheetViews>
    <sheetView showGridLines="0" topLeftCell="A7" zoomScaleNormal="100" zoomScaleSheetLayoutView="100" zoomScalePageLayoutView="80" workbookViewId="0">
      <selection activeCell="C34" sqref="C34"/>
    </sheetView>
  </sheetViews>
  <sheetFormatPr defaultColWidth="9.1796875" defaultRowHeight="10"/>
  <cols>
    <col min="1" max="1" width="1.90625" style="3" customWidth="1"/>
    <col min="2" max="2" width="7.453125" style="3" customWidth="1"/>
    <col min="3" max="3" width="58.54296875" style="3" customWidth="1"/>
    <col min="4" max="5" width="10.1796875" style="3" customWidth="1"/>
    <col min="6" max="6" width="10.1796875" style="4" customWidth="1"/>
    <col min="7" max="14" width="10.1796875" style="3" customWidth="1"/>
    <col min="15" max="16384" width="9.1796875" style="3"/>
  </cols>
  <sheetData>
    <row r="1" spans="2:16" hidden="1"/>
    <row r="2" spans="2:16" ht="10.5" hidden="1">
      <c r="G2" s="365"/>
    </row>
    <row r="3" spans="2:16" ht="14.75" hidden="1" customHeight="1">
      <c r="B3" s="1015" t="s">
        <v>1014</v>
      </c>
      <c r="C3" s="1018"/>
      <c r="D3" s="1018"/>
      <c r="E3" s="1019"/>
      <c r="G3" s="46"/>
    </row>
    <row r="4" spans="2:16" ht="14.75" hidden="1" customHeight="1">
      <c r="B4" s="1016"/>
      <c r="C4" s="1020"/>
      <c r="D4" s="1020"/>
      <c r="E4" s="1021"/>
    </row>
    <row r="5" spans="2:16" ht="14.75" hidden="1" customHeight="1">
      <c r="B5" s="1017"/>
      <c r="C5" s="1018"/>
      <c r="D5" s="1018"/>
      <c r="E5" s="1019"/>
    </row>
    <row r="6" spans="2:16" ht="10.5" hidden="1">
      <c r="B6" s="326"/>
      <c r="C6" s="92"/>
      <c r="D6" s="92"/>
      <c r="E6" s="92"/>
    </row>
    <row r="7" spans="2:16" ht="10.5">
      <c r="B7" s="326"/>
      <c r="C7" s="92"/>
      <c r="D7" s="92"/>
      <c r="E7" s="92"/>
    </row>
    <row r="8" spans="2:16" s="324" customFormat="1" ht="10.5">
      <c r="B8" s="32" t="s">
        <v>1027</v>
      </c>
      <c r="C8" s="32"/>
      <c r="D8" s="32"/>
      <c r="E8" s="32"/>
      <c r="F8" s="32"/>
      <c r="G8" s="32"/>
      <c r="H8" s="32"/>
      <c r="I8" s="32"/>
      <c r="J8" s="32"/>
      <c r="K8" s="32"/>
      <c r="L8" s="32"/>
      <c r="M8" s="32"/>
      <c r="N8" s="32"/>
      <c r="O8" s="32"/>
      <c r="P8" s="87" t="s">
        <v>1686</v>
      </c>
    </row>
    <row r="9" spans="2:16" s="324" customFormat="1">
      <c r="B9" s="3"/>
    </row>
    <row r="10" spans="2:16" ht="24.75" customHeight="1">
      <c r="B10" s="1022" t="s">
        <v>1871</v>
      </c>
      <c r="C10" s="1022"/>
      <c r="D10" s="572">
        <v>46022</v>
      </c>
      <c r="E10" s="580">
        <v>45657</v>
      </c>
      <c r="F10" s="580">
        <v>45291</v>
      </c>
      <c r="G10" s="580">
        <v>44926</v>
      </c>
      <c r="H10" s="580">
        <v>44561</v>
      </c>
      <c r="I10" s="580">
        <v>44196</v>
      </c>
      <c r="J10" s="580">
        <v>43830</v>
      </c>
      <c r="K10" s="580">
        <v>43465</v>
      </c>
      <c r="L10" s="580">
        <v>43100</v>
      </c>
      <c r="M10" s="580">
        <v>42735</v>
      </c>
      <c r="N10" s="581" t="s">
        <v>1028</v>
      </c>
    </row>
    <row r="11" spans="2:16" ht="10.5">
      <c r="B11" s="1014" t="s">
        <v>1884</v>
      </c>
      <c r="C11" s="1014"/>
      <c r="D11" s="1014"/>
      <c r="E11" s="1014"/>
      <c r="F11" s="1014"/>
      <c r="G11" s="1014"/>
      <c r="H11" s="1014"/>
      <c r="I11" s="1014"/>
      <c r="J11" s="1014"/>
      <c r="K11" s="1014"/>
      <c r="L11" s="1014"/>
      <c r="M11" s="1014"/>
      <c r="N11" s="1014"/>
    </row>
    <row r="12" spans="2:16">
      <c r="B12" s="582">
        <v>1</v>
      </c>
      <c r="C12" s="585" t="s">
        <v>1029</v>
      </c>
      <c r="D12" s="584">
        <v>265</v>
      </c>
      <c r="E12" s="584">
        <v>33</v>
      </c>
      <c r="F12" s="584">
        <v>2047</v>
      </c>
      <c r="G12" s="584">
        <v>174</v>
      </c>
      <c r="H12" s="584">
        <v>100</v>
      </c>
      <c r="I12" s="584">
        <v>144</v>
      </c>
      <c r="J12" s="584">
        <v>46</v>
      </c>
      <c r="K12" s="584">
        <v>419</v>
      </c>
      <c r="L12" s="584">
        <v>148</v>
      </c>
      <c r="M12" s="584">
        <v>251</v>
      </c>
      <c r="N12" s="584">
        <v>362.7</v>
      </c>
    </row>
    <row r="13" spans="2:16">
      <c r="B13" s="582">
        <v>2</v>
      </c>
      <c r="C13" s="585" t="s">
        <v>1030</v>
      </c>
      <c r="D13" s="584">
        <v>5</v>
      </c>
      <c r="E13" s="584">
        <v>1</v>
      </c>
      <c r="F13" s="584">
        <v>3</v>
      </c>
      <c r="G13" s="584">
        <v>3</v>
      </c>
      <c r="H13" s="584">
        <v>6</v>
      </c>
      <c r="I13" s="584">
        <v>4</v>
      </c>
      <c r="J13" s="584">
        <v>4</v>
      </c>
      <c r="K13" s="584">
        <v>16</v>
      </c>
      <c r="L13" s="584">
        <v>10</v>
      </c>
      <c r="M13" s="584">
        <v>12</v>
      </c>
      <c r="N13" s="584">
        <v>6.4</v>
      </c>
    </row>
    <row r="14" spans="2:16">
      <c r="B14" s="582">
        <v>3</v>
      </c>
      <c r="C14" s="585" t="s">
        <v>1031</v>
      </c>
      <c r="D14" s="584">
        <v>0</v>
      </c>
      <c r="E14" s="584">
        <v>0</v>
      </c>
      <c r="F14" s="584">
        <v>0</v>
      </c>
      <c r="G14" s="584">
        <v>0</v>
      </c>
      <c r="H14" s="584">
        <v>0</v>
      </c>
      <c r="I14" s="584">
        <v>0</v>
      </c>
      <c r="J14" s="584">
        <v>0</v>
      </c>
      <c r="K14" s="584">
        <v>0</v>
      </c>
      <c r="L14" s="584">
        <v>0</v>
      </c>
      <c r="M14" s="584">
        <v>0</v>
      </c>
      <c r="N14" s="584">
        <v>0</v>
      </c>
    </row>
    <row r="15" spans="2:16">
      <c r="B15" s="582">
        <v>4</v>
      </c>
      <c r="C15" s="585" t="s">
        <v>1032</v>
      </c>
      <c r="D15" s="584">
        <v>0</v>
      </c>
      <c r="E15" s="584">
        <v>0</v>
      </c>
      <c r="F15" s="584">
        <v>0</v>
      </c>
      <c r="G15" s="584">
        <v>0</v>
      </c>
      <c r="H15" s="584">
        <v>0</v>
      </c>
      <c r="I15" s="584">
        <v>0</v>
      </c>
      <c r="J15" s="584">
        <v>0</v>
      </c>
      <c r="K15" s="584">
        <v>0</v>
      </c>
      <c r="L15" s="584">
        <v>0</v>
      </c>
      <c r="M15" s="584">
        <v>0</v>
      </c>
      <c r="N15" s="584">
        <v>0</v>
      </c>
    </row>
    <row r="16" spans="2:16">
      <c r="B16" s="582">
        <v>5</v>
      </c>
      <c r="C16" s="585" t="s">
        <v>1033</v>
      </c>
      <c r="D16" s="584">
        <v>265</v>
      </c>
      <c r="E16" s="584">
        <v>33</v>
      </c>
      <c r="F16" s="584">
        <v>2047</v>
      </c>
      <c r="G16" s="584">
        <v>174</v>
      </c>
      <c r="H16" s="584">
        <v>100</v>
      </c>
      <c r="I16" s="584">
        <v>144</v>
      </c>
      <c r="J16" s="584">
        <v>46</v>
      </c>
      <c r="K16" s="584">
        <v>419</v>
      </c>
      <c r="L16" s="584">
        <v>148</v>
      </c>
      <c r="M16" s="584">
        <v>251</v>
      </c>
      <c r="N16" s="584">
        <v>362.7</v>
      </c>
    </row>
    <row r="17" spans="2:14" ht="10.5">
      <c r="B17" s="1013" t="s">
        <v>1885</v>
      </c>
      <c r="C17" s="1013"/>
      <c r="D17" s="1013"/>
      <c r="E17" s="1013"/>
      <c r="F17" s="1013"/>
      <c r="G17" s="1013"/>
      <c r="H17" s="1013"/>
      <c r="I17" s="1013"/>
      <c r="J17" s="1013"/>
      <c r="K17" s="1013"/>
      <c r="L17" s="1013"/>
      <c r="M17" s="1013"/>
      <c r="N17" s="1013"/>
    </row>
    <row r="18" spans="2:14">
      <c r="B18" s="582">
        <v>6</v>
      </c>
      <c r="C18" s="585" t="s">
        <v>1029</v>
      </c>
      <c r="D18" s="584">
        <v>249</v>
      </c>
      <c r="E18" s="584">
        <v>33</v>
      </c>
      <c r="F18" s="584">
        <v>2040</v>
      </c>
      <c r="G18" s="584">
        <v>174</v>
      </c>
      <c r="H18" s="584">
        <v>73</v>
      </c>
      <c r="I18" s="584">
        <v>131</v>
      </c>
      <c r="J18" s="584">
        <v>25</v>
      </c>
      <c r="K18" s="584">
        <v>366</v>
      </c>
      <c r="L18" s="584">
        <v>107</v>
      </c>
      <c r="M18" s="584">
        <v>200</v>
      </c>
      <c r="N18" s="584">
        <v>339.8</v>
      </c>
    </row>
    <row r="19" spans="2:14">
      <c r="B19" s="582">
        <v>7</v>
      </c>
      <c r="C19" s="585" t="s">
        <v>1030</v>
      </c>
      <c r="D19" s="584">
        <v>2</v>
      </c>
      <c r="E19" s="584">
        <v>1</v>
      </c>
      <c r="F19" s="584">
        <v>1</v>
      </c>
      <c r="G19" s="584">
        <v>3</v>
      </c>
      <c r="H19" s="584">
        <v>1</v>
      </c>
      <c r="I19" s="584">
        <v>3</v>
      </c>
      <c r="J19" s="584">
        <v>1</v>
      </c>
      <c r="K19" s="584">
        <v>9</v>
      </c>
      <c r="L19" s="584">
        <v>5</v>
      </c>
      <c r="M19" s="584">
        <v>5</v>
      </c>
      <c r="N19" s="584">
        <v>3.1</v>
      </c>
    </row>
    <row r="20" spans="2:14">
      <c r="B20" s="582">
        <v>8</v>
      </c>
      <c r="C20" s="585" t="s">
        <v>1031</v>
      </c>
      <c r="D20" s="584">
        <v>0</v>
      </c>
      <c r="E20" s="584">
        <v>0</v>
      </c>
      <c r="F20" s="584">
        <v>0</v>
      </c>
      <c r="G20" s="584">
        <v>0</v>
      </c>
      <c r="H20" s="584">
        <v>0</v>
      </c>
      <c r="I20" s="584">
        <v>0</v>
      </c>
      <c r="J20" s="584">
        <v>0</v>
      </c>
      <c r="K20" s="584">
        <v>0</v>
      </c>
      <c r="L20" s="584">
        <v>0</v>
      </c>
      <c r="M20" s="584">
        <v>0</v>
      </c>
      <c r="N20" s="584">
        <v>0</v>
      </c>
    </row>
    <row r="21" spans="2:14">
      <c r="B21" s="582">
        <v>9</v>
      </c>
      <c r="C21" s="585" t="s">
        <v>1032</v>
      </c>
      <c r="D21" s="584">
        <v>0</v>
      </c>
      <c r="E21" s="584">
        <v>0</v>
      </c>
      <c r="F21" s="584">
        <v>0</v>
      </c>
      <c r="G21" s="584">
        <v>0</v>
      </c>
      <c r="H21" s="584">
        <v>0</v>
      </c>
      <c r="I21" s="584">
        <v>0</v>
      </c>
      <c r="J21" s="584">
        <v>0</v>
      </c>
      <c r="K21" s="584">
        <v>0</v>
      </c>
      <c r="L21" s="584">
        <v>0</v>
      </c>
      <c r="M21" s="584">
        <v>0</v>
      </c>
      <c r="N21" s="584">
        <v>0</v>
      </c>
    </row>
    <row r="22" spans="2:14">
      <c r="B22" s="582">
        <v>10</v>
      </c>
      <c r="C22" s="585" t="s">
        <v>1033</v>
      </c>
      <c r="D22" s="584">
        <v>249</v>
      </c>
      <c r="E22" s="584">
        <v>33</v>
      </c>
      <c r="F22" s="584">
        <v>2040</v>
      </c>
      <c r="G22" s="584">
        <v>174</v>
      </c>
      <c r="H22" s="584">
        <v>73</v>
      </c>
      <c r="I22" s="584">
        <v>131</v>
      </c>
      <c r="J22" s="584">
        <v>25</v>
      </c>
      <c r="K22" s="584">
        <v>366</v>
      </c>
      <c r="L22" s="584">
        <v>107</v>
      </c>
      <c r="M22" s="584">
        <v>200</v>
      </c>
      <c r="N22" s="584">
        <v>339.8</v>
      </c>
    </row>
    <row r="23" spans="2:14" ht="10.5">
      <c r="B23" s="1011" t="s">
        <v>1034</v>
      </c>
      <c r="C23" s="1012"/>
      <c r="D23" s="1012"/>
      <c r="E23" s="1012"/>
      <c r="F23" s="1012"/>
      <c r="G23" s="1012"/>
      <c r="H23" s="1012"/>
      <c r="I23" s="1012"/>
      <c r="J23" s="1012"/>
      <c r="K23" s="1012"/>
      <c r="L23" s="1012"/>
      <c r="M23" s="1012"/>
      <c r="N23" s="575"/>
    </row>
    <row r="24" spans="2:14">
      <c r="B24" s="573">
        <v>11</v>
      </c>
      <c r="C24" s="576" t="s">
        <v>902</v>
      </c>
      <c r="D24" s="577"/>
      <c r="E24" s="578"/>
      <c r="F24" s="578"/>
      <c r="G24" s="578"/>
      <c r="H24" s="578"/>
      <c r="I24" s="578"/>
      <c r="J24" s="578"/>
      <c r="K24" s="578"/>
      <c r="L24" s="578"/>
      <c r="M24" s="578"/>
      <c r="N24" s="579"/>
    </row>
    <row r="25" spans="2:14">
      <c r="B25" s="573">
        <v>12</v>
      </c>
      <c r="C25" s="576" t="s">
        <v>902</v>
      </c>
      <c r="D25" s="577"/>
      <c r="E25" s="578"/>
      <c r="F25" s="578"/>
      <c r="G25" s="578"/>
      <c r="H25" s="578"/>
      <c r="I25" s="578"/>
      <c r="J25" s="578"/>
      <c r="K25" s="578"/>
      <c r="L25" s="578"/>
      <c r="M25" s="578"/>
      <c r="N25" s="579"/>
    </row>
    <row r="26" spans="2:14">
      <c r="B26" s="573">
        <v>13</v>
      </c>
      <c r="C26" s="576" t="s">
        <v>902</v>
      </c>
      <c r="D26" s="577"/>
      <c r="E26" s="578"/>
      <c r="F26" s="578"/>
      <c r="G26" s="578"/>
      <c r="H26" s="578"/>
      <c r="I26" s="578"/>
      <c r="J26" s="578"/>
      <c r="K26" s="578"/>
      <c r="L26" s="578"/>
      <c r="M26" s="578"/>
      <c r="N26" s="579"/>
    </row>
  </sheetData>
  <mergeCells count="8">
    <mergeCell ref="B23:M23"/>
    <mergeCell ref="B17:N17"/>
    <mergeCell ref="B11:N11"/>
    <mergeCell ref="B3:B5"/>
    <mergeCell ref="C3:E3"/>
    <mergeCell ref="C4:E4"/>
    <mergeCell ref="C5:E5"/>
    <mergeCell ref="B10:C10"/>
  </mergeCells>
  <hyperlinks>
    <hyperlink ref="P8" location="Index!A1" display="Index" xr:uid="{9FEC261A-566A-42B4-AEE5-D64067271EF6}"/>
  </hyperlinks>
  <pageMargins left="0.70866141732283472" right="0.70866141732283472" top="0.74803149606299213" bottom="0.74803149606299213" header="0.31496062992125984" footer="0.31496062992125984"/>
  <pageSetup paperSize="9" scale="73" orientation="landscape" r:id="rId1"/>
  <headerFooter>
    <oddHeader>&amp;CEN</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tabColor theme="4"/>
    <pageSetUpPr fitToPage="1"/>
  </sheetPr>
  <dimension ref="B1:K34"/>
  <sheetViews>
    <sheetView showGridLines="0" topLeftCell="A7" zoomScaleNormal="100" zoomScaleSheetLayoutView="115" zoomScalePageLayoutView="85" workbookViewId="0">
      <selection activeCell="B8" sqref="B8"/>
    </sheetView>
  </sheetViews>
  <sheetFormatPr defaultColWidth="9.1796875" defaultRowHeight="10"/>
  <cols>
    <col min="1" max="1" width="1.90625" style="3" customWidth="1"/>
    <col min="2" max="2" width="6.36328125" style="3" customWidth="1"/>
    <col min="3" max="3" width="53.1796875" style="3" customWidth="1"/>
    <col min="4" max="4" width="13.26953125" style="3" customWidth="1"/>
    <col min="5" max="5" width="11.6328125" style="3" customWidth="1"/>
    <col min="6" max="6" width="14.6328125" style="3" customWidth="1"/>
    <col min="7" max="7" width="15.26953125" style="3" customWidth="1"/>
    <col min="8" max="8" width="12.1796875" style="3" customWidth="1"/>
    <col min="9" max="9" width="12.453125" style="3" customWidth="1"/>
    <col min="10" max="10" width="10.1796875" style="4" customWidth="1"/>
    <col min="11" max="18" width="10.1796875" style="3" customWidth="1"/>
    <col min="19" max="16384" width="9.1796875" style="3"/>
  </cols>
  <sheetData>
    <row r="1" spans="2:11" hidden="1"/>
    <row r="2" spans="2:11" ht="10.5" hidden="1">
      <c r="K2" s="365"/>
    </row>
    <row r="3" spans="2:11" ht="14.75" hidden="1" customHeight="1">
      <c r="B3" s="1015" t="s">
        <v>1014</v>
      </c>
      <c r="C3" s="955" t="s">
        <v>1015</v>
      </c>
      <c r="D3" s="1018"/>
      <c r="E3" s="1018"/>
      <c r="F3" s="1018"/>
      <c r="G3" s="1018"/>
      <c r="H3" s="1018"/>
      <c r="I3" s="1019"/>
      <c r="K3" s="46"/>
    </row>
    <row r="4" spans="2:11" ht="14.75" hidden="1" customHeight="1">
      <c r="B4" s="1016"/>
      <c r="C4" s="1024" t="s">
        <v>1016</v>
      </c>
      <c r="D4" s="1020"/>
      <c r="E4" s="1020"/>
      <c r="F4" s="1020"/>
      <c r="G4" s="1020"/>
      <c r="H4" s="1020"/>
      <c r="I4" s="1021"/>
    </row>
    <row r="5" spans="2:11" ht="14.75" hidden="1" customHeight="1">
      <c r="B5" s="1017"/>
      <c r="C5" s="955" t="s">
        <v>1017</v>
      </c>
      <c r="D5" s="1018"/>
      <c r="E5" s="1018"/>
      <c r="F5" s="1018"/>
      <c r="G5" s="1018"/>
      <c r="H5" s="1018"/>
      <c r="I5" s="1019"/>
    </row>
    <row r="6" spans="2:11" ht="10.5" hidden="1">
      <c r="B6" s="326"/>
      <c r="C6" s="92"/>
      <c r="D6" s="92"/>
      <c r="E6" s="92"/>
      <c r="F6" s="92"/>
      <c r="G6" s="92"/>
      <c r="H6" s="92"/>
      <c r="I6" s="92"/>
    </row>
    <row r="7" spans="2:11" ht="10.5">
      <c r="B7" s="326"/>
      <c r="C7" s="92"/>
      <c r="D7" s="92"/>
      <c r="E7" s="92"/>
      <c r="F7" s="92"/>
      <c r="G7" s="92"/>
      <c r="H7" s="92"/>
      <c r="I7" s="92"/>
    </row>
    <row r="8" spans="2:11" s="324" customFormat="1" ht="10.5">
      <c r="B8" s="32" t="s">
        <v>1035</v>
      </c>
      <c r="C8" s="32"/>
      <c r="D8" s="32"/>
      <c r="E8" s="32"/>
      <c r="F8" s="32"/>
      <c r="G8" s="32"/>
      <c r="H8" s="32"/>
      <c r="I8" s="87" t="s">
        <v>1686</v>
      </c>
    </row>
    <row r="9" spans="2:11" s="324" customFormat="1"/>
    <row r="10" spans="2:11" s="324" customFormat="1">
      <c r="B10" s="3"/>
      <c r="C10" s="4" t="s">
        <v>1871</v>
      </c>
    </row>
    <row r="11" spans="2:11">
      <c r="B11" s="586"/>
      <c r="C11" s="576" t="s">
        <v>1036</v>
      </c>
      <c r="D11" s="572">
        <v>46022</v>
      </c>
      <c r="E11" s="572">
        <v>45657</v>
      </c>
      <c r="F11" s="572">
        <v>45291</v>
      </c>
      <c r="G11" s="571" t="s">
        <v>1037</v>
      </c>
      <c r="I11" s="4"/>
      <c r="J11" s="3"/>
    </row>
    <row r="12" spans="2:11" ht="10.5">
      <c r="B12" s="587">
        <v>1</v>
      </c>
      <c r="C12" s="588" t="s">
        <v>1038</v>
      </c>
      <c r="D12" s="589"/>
      <c r="E12" s="589"/>
      <c r="F12" s="589"/>
      <c r="G12" s="584">
        <v>47701</v>
      </c>
      <c r="I12" s="4"/>
      <c r="J12" s="3"/>
    </row>
    <row r="13" spans="2:11" ht="21">
      <c r="B13" s="590" t="s">
        <v>1039</v>
      </c>
      <c r="C13" s="591" t="s">
        <v>1040</v>
      </c>
      <c r="D13" s="589"/>
      <c r="E13" s="589"/>
      <c r="F13" s="589"/>
      <c r="G13" s="584">
        <v>47701</v>
      </c>
      <c r="I13" s="4"/>
      <c r="J13" s="3"/>
    </row>
    <row r="14" spans="2:11">
      <c r="B14" s="586" t="s">
        <v>1041</v>
      </c>
      <c r="C14" s="576" t="s">
        <v>1042</v>
      </c>
      <c r="D14" s="584">
        <v>166158</v>
      </c>
      <c r="E14" s="584">
        <v>166534</v>
      </c>
      <c r="F14" s="584">
        <v>150848</v>
      </c>
      <c r="G14" s="584">
        <v>161180</v>
      </c>
      <c r="I14" s="4"/>
      <c r="J14" s="3"/>
    </row>
    <row r="15" spans="2:11">
      <c r="B15" s="586" t="s">
        <v>1043</v>
      </c>
      <c r="C15" s="576" t="s">
        <v>1044</v>
      </c>
      <c r="D15" s="584">
        <v>104071</v>
      </c>
      <c r="E15" s="584">
        <v>109337</v>
      </c>
      <c r="F15" s="584">
        <v>93289</v>
      </c>
      <c r="G15" s="584">
        <v>102232.33333333333</v>
      </c>
      <c r="I15" s="4"/>
      <c r="J15" s="3"/>
    </row>
    <row r="16" spans="2:11">
      <c r="B16" s="586" t="s">
        <v>1045</v>
      </c>
      <c r="C16" s="574" t="s">
        <v>1046</v>
      </c>
      <c r="D16" s="584">
        <v>2258714</v>
      </c>
      <c r="E16" s="584">
        <v>2134779</v>
      </c>
      <c r="F16" s="584">
        <v>1927361</v>
      </c>
      <c r="G16" s="584">
        <v>2106951.3333333335</v>
      </c>
      <c r="I16" s="4"/>
      <c r="J16" s="3"/>
    </row>
    <row r="17" spans="2:10">
      <c r="B17" s="586" t="s">
        <v>1047</v>
      </c>
      <c r="C17" s="576" t="s">
        <v>1048</v>
      </c>
      <c r="D17" s="584">
        <v>496</v>
      </c>
      <c r="E17" s="584">
        <v>158</v>
      </c>
      <c r="F17" s="584">
        <v>230</v>
      </c>
      <c r="G17" s="584">
        <v>294.66666666666669</v>
      </c>
      <c r="I17" s="4"/>
      <c r="J17" s="3"/>
    </row>
    <row r="18" spans="2:10" ht="10.5">
      <c r="B18" s="587">
        <v>2</v>
      </c>
      <c r="C18" s="588" t="s">
        <v>1049</v>
      </c>
      <c r="D18" s="589"/>
      <c r="E18" s="589"/>
      <c r="F18" s="589"/>
      <c r="G18" s="584">
        <v>19103</v>
      </c>
      <c r="I18" s="4"/>
      <c r="J18" s="3"/>
    </row>
    <row r="19" spans="2:10">
      <c r="B19" s="586" t="s">
        <v>417</v>
      </c>
      <c r="C19" s="576" t="s">
        <v>1050</v>
      </c>
      <c r="D19" s="584">
        <v>19559</v>
      </c>
      <c r="E19" s="584">
        <v>17354</v>
      </c>
      <c r="F19" s="584">
        <v>15977</v>
      </c>
      <c r="G19" s="584">
        <v>17630</v>
      </c>
      <c r="I19" s="4"/>
      <c r="J19" s="3"/>
    </row>
    <row r="20" spans="2:10">
      <c r="B20" s="586" t="s">
        <v>949</v>
      </c>
      <c r="C20" s="576" t="s">
        <v>1051</v>
      </c>
      <c r="D20" s="584">
        <v>6997</v>
      </c>
      <c r="E20" s="584">
        <v>5949</v>
      </c>
      <c r="F20" s="584">
        <v>4824</v>
      </c>
      <c r="G20" s="584">
        <v>5923.333333333333</v>
      </c>
      <c r="I20" s="4"/>
      <c r="J20" s="3"/>
    </row>
    <row r="21" spans="2:10">
      <c r="B21" s="586" t="s">
        <v>951</v>
      </c>
      <c r="C21" s="576" t="s">
        <v>1052</v>
      </c>
      <c r="D21" s="584">
        <v>3089</v>
      </c>
      <c r="E21" s="584">
        <v>548</v>
      </c>
      <c r="F21" s="584">
        <v>783</v>
      </c>
      <c r="G21" s="584">
        <v>1473.3333333333333</v>
      </c>
      <c r="I21" s="4"/>
      <c r="J21" s="3"/>
    </row>
    <row r="22" spans="2:10">
      <c r="B22" s="586" t="s">
        <v>1053</v>
      </c>
      <c r="C22" s="576" t="s">
        <v>1054</v>
      </c>
      <c r="D22" s="584">
        <v>321</v>
      </c>
      <c r="E22" s="584">
        <v>68</v>
      </c>
      <c r="F22" s="584">
        <v>47</v>
      </c>
      <c r="G22" s="584">
        <v>145.33333333333334</v>
      </c>
      <c r="I22" s="4"/>
      <c r="J22" s="3"/>
    </row>
    <row r="23" spans="2:10" ht="10.5">
      <c r="B23" s="587">
        <v>3</v>
      </c>
      <c r="C23" s="588" t="s">
        <v>1055</v>
      </c>
      <c r="D23" s="589"/>
      <c r="E23" s="589"/>
      <c r="F23" s="589"/>
      <c r="G23" s="584">
        <v>8950</v>
      </c>
      <c r="I23" s="4"/>
      <c r="J23" s="3"/>
    </row>
    <row r="24" spans="2:10">
      <c r="B24" s="586" t="s">
        <v>1056</v>
      </c>
      <c r="C24" s="576" t="s">
        <v>1057</v>
      </c>
      <c r="D24" s="584">
        <v>2042</v>
      </c>
      <c r="E24" s="584">
        <v>906</v>
      </c>
      <c r="F24" s="584">
        <v>4628</v>
      </c>
      <c r="G24" s="584">
        <v>2525.3333333333335</v>
      </c>
      <c r="I24" s="4"/>
      <c r="J24" s="3"/>
    </row>
    <row r="25" spans="2:10">
      <c r="B25" s="586" t="s">
        <v>1058</v>
      </c>
      <c r="C25" s="576" t="s">
        <v>1059</v>
      </c>
      <c r="D25" s="584">
        <v>4604</v>
      </c>
      <c r="E25" s="584">
        <v>12249</v>
      </c>
      <c r="F25" s="584">
        <v>2420</v>
      </c>
      <c r="G25" s="584">
        <v>6424.333333333333</v>
      </c>
      <c r="I25" s="4"/>
      <c r="J25" s="3"/>
    </row>
    <row r="26" spans="2:10" ht="20">
      <c r="B26" s="586" t="s">
        <v>1060</v>
      </c>
      <c r="C26" s="574" t="s">
        <v>1061</v>
      </c>
      <c r="D26" s="589"/>
      <c r="E26" s="589"/>
      <c r="F26" s="589"/>
      <c r="G26" s="583" t="s">
        <v>1886</v>
      </c>
      <c r="I26" s="4"/>
      <c r="J26" s="3"/>
    </row>
    <row r="27" spans="2:10" ht="10.5">
      <c r="B27" s="586">
        <v>4</v>
      </c>
      <c r="C27" s="588" t="s">
        <v>1062</v>
      </c>
      <c r="D27" s="589"/>
      <c r="E27" s="589"/>
      <c r="F27" s="589"/>
      <c r="G27" s="584">
        <v>75754</v>
      </c>
      <c r="I27" s="4"/>
      <c r="J27" s="3"/>
    </row>
    <row r="28" spans="2:10" ht="10.5">
      <c r="B28" s="586">
        <v>5</v>
      </c>
      <c r="C28" s="588" t="s">
        <v>1063</v>
      </c>
      <c r="D28" s="589"/>
      <c r="E28" s="589"/>
      <c r="F28" s="589"/>
      <c r="G28" s="584">
        <v>9090</v>
      </c>
      <c r="I28" s="4"/>
      <c r="J28" s="3"/>
    </row>
    <row r="29" spans="2:10">
      <c r="B29" s="1025"/>
      <c r="C29" s="1025"/>
      <c r="D29" s="1025"/>
      <c r="E29" s="1025"/>
      <c r="F29" s="1025"/>
      <c r="G29" s="1025"/>
      <c r="H29" s="592"/>
    </row>
    <row r="30" spans="2:10" ht="10.5">
      <c r="B30" s="1023" t="s">
        <v>1064</v>
      </c>
      <c r="C30" s="1023"/>
      <c r="D30" s="1023"/>
      <c r="E30" s="1023"/>
      <c r="F30" s="1023"/>
      <c r="G30" s="594"/>
      <c r="H30" s="594"/>
    </row>
    <row r="31" spans="2:10">
      <c r="B31" s="571" t="s">
        <v>142</v>
      </c>
      <c r="C31" s="576" t="s">
        <v>1065</v>
      </c>
      <c r="D31" s="584">
        <v>75754</v>
      </c>
      <c r="E31" s="594"/>
      <c r="F31" s="594"/>
      <c r="H31" s="4"/>
      <c r="J31" s="3"/>
    </row>
    <row r="32" spans="2:10">
      <c r="B32" s="571" t="s">
        <v>143</v>
      </c>
      <c r="C32" s="576" t="s">
        <v>1066</v>
      </c>
      <c r="D32" s="584">
        <v>0</v>
      </c>
      <c r="E32" s="594"/>
      <c r="F32" s="594"/>
      <c r="H32" s="4"/>
      <c r="J32" s="3"/>
    </row>
    <row r="33" spans="2:10">
      <c r="B33" s="571" t="s">
        <v>1067</v>
      </c>
      <c r="C33" s="576" t="s">
        <v>1068</v>
      </c>
      <c r="D33" s="584">
        <v>0</v>
      </c>
      <c r="E33" s="594"/>
      <c r="F33" s="594"/>
      <c r="H33" s="4"/>
      <c r="J33" s="3"/>
    </row>
    <row r="34" spans="2:10" ht="10.5">
      <c r="B34" s="593"/>
      <c r="C34" s="593"/>
      <c r="D34" s="593"/>
      <c r="E34" s="593"/>
      <c r="F34" s="593"/>
      <c r="G34" s="593"/>
      <c r="H34" s="593"/>
    </row>
  </sheetData>
  <mergeCells count="6">
    <mergeCell ref="B30:F30"/>
    <mergeCell ref="B3:B5"/>
    <mergeCell ref="C3:I3"/>
    <mergeCell ref="C4:I4"/>
    <mergeCell ref="C5:I5"/>
    <mergeCell ref="B29:G29"/>
  </mergeCells>
  <hyperlinks>
    <hyperlink ref="I8" location="Index!A1" display="Index" xr:uid="{2955A229-75D7-451F-8279-A5A997A26100}"/>
  </hyperlinks>
  <pageMargins left="0.70866141732283472" right="0.70866141732283472" top="0.74803149606299213" bottom="0.74803149606299213" header="0.31496062992125984" footer="0.31496062992125984"/>
  <pageSetup paperSize="9" scale="91" orientation="landscape" r:id="rId1"/>
  <headerFooter>
    <oddHeader>&amp;CEN</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tabColor theme="4"/>
    <pageSetUpPr fitToPage="1"/>
  </sheetPr>
  <dimension ref="B1:F15"/>
  <sheetViews>
    <sheetView showGridLines="0" topLeftCell="A7" zoomScaleNormal="100" workbookViewId="0">
      <selection activeCell="C87" sqref="C87"/>
    </sheetView>
  </sheetViews>
  <sheetFormatPr defaultColWidth="9.1796875" defaultRowHeight="10"/>
  <cols>
    <col min="1" max="1" width="2.453125" style="3" customWidth="1"/>
    <col min="2" max="2" width="4" style="3" bestFit="1" customWidth="1"/>
    <col min="3" max="3" width="66.81640625" style="3" customWidth="1"/>
    <col min="4" max="4" width="21.1796875" style="3" customWidth="1"/>
    <col min="5" max="5" width="10.1796875" style="4" customWidth="1"/>
    <col min="6" max="13" width="10.1796875" style="3" customWidth="1"/>
    <col min="14" max="16384" width="9.1796875" style="3"/>
  </cols>
  <sheetData>
    <row r="1" spans="2:6" hidden="1"/>
    <row r="2" spans="2:6" ht="10.5" hidden="1">
      <c r="F2" s="365"/>
    </row>
    <row r="3" spans="2:6" ht="14.75" hidden="1" customHeight="1">
      <c r="B3" s="1018"/>
      <c r="C3" s="1018"/>
      <c r="D3" s="1019"/>
      <c r="F3" s="46"/>
    </row>
    <row r="4" spans="2:6" ht="14.75" hidden="1" customHeight="1">
      <c r="B4" s="1020"/>
      <c r="C4" s="1020"/>
      <c r="D4" s="1021"/>
    </row>
    <row r="5" spans="2:6" ht="14.75" hidden="1" customHeight="1">
      <c r="B5" s="1018"/>
      <c r="C5" s="1018"/>
      <c r="D5" s="1019"/>
    </row>
    <row r="6" spans="2:6" hidden="1">
      <c r="B6" s="92"/>
      <c r="C6" s="92"/>
      <c r="D6" s="92"/>
    </row>
    <row r="7" spans="2:6">
      <c r="B7" s="92"/>
      <c r="C7" s="92"/>
      <c r="D7" s="92"/>
    </row>
    <row r="8" spans="2:6" s="324" customFormat="1" ht="10.5">
      <c r="B8" s="32" t="s">
        <v>1069</v>
      </c>
      <c r="C8" s="32"/>
      <c r="D8" s="32"/>
      <c r="E8" s="32"/>
      <c r="F8" s="87" t="s">
        <v>1686</v>
      </c>
    </row>
    <row r="9" spans="2:6" s="599" customFormat="1" ht="10.5">
      <c r="B9" s="33"/>
      <c r="C9" s="33"/>
      <c r="D9" s="33"/>
      <c r="E9" s="33"/>
      <c r="F9" s="372"/>
    </row>
    <row r="10" spans="2:6">
      <c r="B10" s="1026" t="s">
        <v>1871</v>
      </c>
      <c r="C10" s="1026"/>
    </row>
    <row r="11" spans="2:6">
      <c r="B11" s="574">
        <v>1</v>
      </c>
      <c r="C11" s="574" t="s">
        <v>1070</v>
      </c>
      <c r="D11" s="597">
        <v>9090</v>
      </c>
    </row>
    <row r="12" spans="2:6">
      <c r="B12" s="574" t="s">
        <v>1039</v>
      </c>
      <c r="C12" s="574" t="s">
        <v>1071</v>
      </c>
      <c r="D12" s="598">
        <v>9090</v>
      </c>
    </row>
    <row r="13" spans="2:6">
      <c r="B13" s="574">
        <v>2</v>
      </c>
      <c r="C13" s="595" t="s">
        <v>1072</v>
      </c>
      <c r="D13" s="596"/>
    </row>
    <row r="14" spans="2:6">
      <c r="B14" s="574">
        <v>3</v>
      </c>
      <c r="C14" s="574" t="s">
        <v>1073</v>
      </c>
      <c r="D14" s="597">
        <v>9090</v>
      </c>
    </row>
    <row r="15" spans="2:6">
      <c r="B15" s="574">
        <v>4</v>
      </c>
      <c r="C15" s="574" t="s">
        <v>1074</v>
      </c>
      <c r="D15" s="597">
        <v>113631</v>
      </c>
    </row>
  </sheetData>
  <mergeCells count="4">
    <mergeCell ref="B3:D3"/>
    <mergeCell ref="B4:D4"/>
    <mergeCell ref="B5:D5"/>
    <mergeCell ref="B10:C10"/>
  </mergeCells>
  <hyperlinks>
    <hyperlink ref="F8" location="Index!A1" display="Index" xr:uid="{1B0B02E7-5EBF-4675-AB24-AC3099498F62}"/>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tabColor theme="4"/>
    <pageSetUpPr fitToPage="1"/>
  </sheetPr>
  <dimension ref="A2:G16"/>
  <sheetViews>
    <sheetView showGridLines="0" zoomScaleNormal="100" zoomScaleSheetLayoutView="104" workbookViewId="0">
      <selection activeCell="G2" sqref="G2"/>
    </sheetView>
  </sheetViews>
  <sheetFormatPr defaultRowHeight="10"/>
  <cols>
    <col min="1" max="1" width="1.54296875" style="3" customWidth="1"/>
    <col min="2" max="2" width="5.36328125" style="3" customWidth="1"/>
    <col min="3" max="3" width="76.81640625" style="3" bestFit="1" customWidth="1"/>
    <col min="4" max="4" width="69.6328125" style="3" customWidth="1"/>
    <col min="5" max="5" width="26.81640625" style="3" bestFit="1" customWidth="1"/>
    <col min="6" max="16384" width="8.7265625" style="3"/>
  </cols>
  <sheetData>
    <row r="2" spans="1:7" ht="10.5">
      <c r="B2" s="9" t="s">
        <v>1075</v>
      </c>
      <c r="C2" s="9"/>
      <c r="D2" s="9"/>
      <c r="E2" s="9"/>
      <c r="F2" s="9"/>
      <c r="G2" s="87" t="s">
        <v>1686</v>
      </c>
    </row>
    <row r="3" spans="1:7">
      <c r="A3" s="15"/>
      <c r="B3" s="15"/>
      <c r="C3" s="15"/>
      <c r="D3" s="15"/>
      <c r="E3" s="15"/>
      <c r="F3" s="15"/>
    </row>
    <row r="4" spans="1:7">
      <c r="A4" s="15"/>
      <c r="B4" s="209" t="s">
        <v>200</v>
      </c>
      <c r="C4" s="20" t="s">
        <v>1076</v>
      </c>
      <c r="D4" s="20" t="s">
        <v>1591</v>
      </c>
      <c r="E4" s="20" t="s">
        <v>1077</v>
      </c>
      <c r="F4" s="15"/>
    </row>
    <row r="5" spans="1:7">
      <c r="A5" s="15"/>
      <c r="B5" s="209" t="s">
        <v>203</v>
      </c>
      <c r="C5" s="209" t="s">
        <v>1078</v>
      </c>
      <c r="D5" s="20" t="s">
        <v>1592</v>
      </c>
      <c r="E5" s="20" t="s">
        <v>1079</v>
      </c>
      <c r="F5" s="15"/>
    </row>
    <row r="6" spans="1:7" ht="20">
      <c r="A6" s="15"/>
      <c r="B6" s="209" t="s">
        <v>228</v>
      </c>
      <c r="C6" s="20" t="s">
        <v>1080</v>
      </c>
      <c r="D6" s="20" t="s">
        <v>1593</v>
      </c>
      <c r="E6" s="20" t="s">
        <v>1081</v>
      </c>
      <c r="F6" s="15"/>
    </row>
    <row r="7" spans="1:7" ht="20">
      <c r="A7" s="15"/>
      <c r="B7" s="209" t="s">
        <v>214</v>
      </c>
      <c r="C7" s="20" t="s">
        <v>1082</v>
      </c>
      <c r="D7" s="20" t="s">
        <v>1594</v>
      </c>
      <c r="E7" s="20" t="s">
        <v>1083</v>
      </c>
      <c r="F7" s="15"/>
    </row>
    <row r="8" spans="1:7" ht="20">
      <c r="A8" s="15"/>
      <c r="B8" s="209" t="s">
        <v>1084</v>
      </c>
      <c r="C8" s="20" t="s">
        <v>1085</v>
      </c>
      <c r="D8" s="20" t="s">
        <v>46</v>
      </c>
      <c r="E8" s="20" t="s">
        <v>1086</v>
      </c>
      <c r="F8" s="15"/>
    </row>
    <row r="9" spans="1:7" ht="20">
      <c r="A9" s="15"/>
      <c r="B9" s="209" t="s">
        <v>218</v>
      </c>
      <c r="C9" s="20" t="s">
        <v>1087</v>
      </c>
      <c r="D9" s="20" t="s">
        <v>46</v>
      </c>
      <c r="E9" s="20" t="s">
        <v>1088</v>
      </c>
      <c r="F9" s="15"/>
    </row>
    <row r="10" spans="1:7" ht="20">
      <c r="A10" s="15"/>
      <c r="B10" s="209" t="s">
        <v>221</v>
      </c>
      <c r="C10" s="20" t="s">
        <v>1089</v>
      </c>
      <c r="D10" s="20" t="s">
        <v>46</v>
      </c>
      <c r="E10" s="20" t="s">
        <v>1090</v>
      </c>
      <c r="F10" s="15"/>
    </row>
    <row r="11" spans="1:7">
      <c r="A11" s="15"/>
      <c r="B11" s="209" t="s">
        <v>288</v>
      </c>
      <c r="C11" s="20" t="s">
        <v>1091</v>
      </c>
      <c r="D11" s="20" t="s">
        <v>1595</v>
      </c>
      <c r="E11" s="20" t="s">
        <v>1092</v>
      </c>
      <c r="F11" s="15"/>
    </row>
    <row r="12" spans="1:7">
      <c r="A12" s="15"/>
      <c r="B12" s="209" t="s">
        <v>336</v>
      </c>
      <c r="C12" s="20" t="s">
        <v>1093</v>
      </c>
      <c r="D12" s="20" t="s">
        <v>46</v>
      </c>
      <c r="E12" s="20"/>
      <c r="F12" s="15"/>
    </row>
    <row r="13" spans="1:7">
      <c r="A13" s="15"/>
      <c r="B13" s="209" t="s">
        <v>1094</v>
      </c>
      <c r="C13" s="20" t="s">
        <v>1095</v>
      </c>
      <c r="D13" s="20" t="s">
        <v>46</v>
      </c>
      <c r="E13" s="20" t="s">
        <v>1096</v>
      </c>
      <c r="F13" s="15"/>
    </row>
    <row r="14" spans="1:7">
      <c r="A14" s="15"/>
      <c r="B14" s="15"/>
      <c r="C14" s="15"/>
      <c r="D14" s="15"/>
      <c r="E14" s="15"/>
      <c r="F14" s="15"/>
    </row>
    <row r="15" spans="1:7">
      <c r="A15" s="15"/>
      <c r="B15" s="15"/>
      <c r="C15" s="15"/>
      <c r="D15" s="15"/>
      <c r="E15" s="15"/>
      <c r="F15" s="15"/>
    </row>
    <row r="16" spans="1:7">
      <c r="A16" s="15"/>
      <c r="B16" s="15"/>
      <c r="C16" s="15"/>
      <c r="D16" s="15"/>
      <c r="E16" s="15"/>
      <c r="F16" s="15"/>
    </row>
  </sheetData>
  <hyperlinks>
    <hyperlink ref="G2" location="Index!A1" display="Index" xr:uid="{428BDA2F-709E-4CE1-A6B1-9F9011FDADA3}"/>
  </hyperlinks>
  <pageMargins left="0.7" right="0.7" top="0.75" bottom="0.75" header="0.3" footer="0.3"/>
  <pageSetup paperSize="9" scale="93" orientation="landscape" horizontalDpi="1200" verticalDpi="1200" r:id="rId1"/>
  <headerFooter>
    <oddHeader>&amp;CEN</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tabColor theme="4"/>
    <pageSetUpPr fitToPage="1"/>
  </sheetPr>
  <dimension ref="B1:M17"/>
  <sheetViews>
    <sheetView showGridLines="0" topLeftCell="A7" zoomScaleNormal="100" zoomScalePageLayoutView="64" workbookViewId="0">
      <selection activeCell="J81" sqref="J81"/>
    </sheetView>
  </sheetViews>
  <sheetFormatPr defaultColWidth="9.1796875" defaultRowHeight="10"/>
  <cols>
    <col min="1" max="1" width="2.26953125" style="3" customWidth="1"/>
    <col min="2" max="2" width="4.81640625" style="3" customWidth="1"/>
    <col min="3" max="3" width="13.81640625" style="3" customWidth="1"/>
    <col min="4" max="4" width="17.08984375" style="3" customWidth="1"/>
    <col min="5" max="5" width="16.08984375" style="3" customWidth="1"/>
    <col min="6" max="6" width="17.26953125" style="3" customWidth="1"/>
    <col min="7" max="9" width="22.1796875" style="3" hidden="1" customWidth="1"/>
    <col min="10" max="10" width="16.26953125" style="3" customWidth="1"/>
    <col min="11" max="11" width="9.1796875" style="3"/>
    <col min="12" max="12" width="13.1796875" style="4" customWidth="1"/>
    <col min="13" max="13" width="52.453125" style="3" customWidth="1"/>
    <col min="14" max="16384" width="9.1796875" style="3"/>
  </cols>
  <sheetData>
    <row r="1" spans="2:13" hidden="1"/>
    <row r="2" spans="2:13" ht="10.5" hidden="1">
      <c r="M2" s="365"/>
    </row>
    <row r="3" spans="2:13" ht="31.5" hidden="1" customHeight="1">
      <c r="B3" s="1015" t="s">
        <v>1014</v>
      </c>
      <c r="C3" s="955" t="s">
        <v>1015</v>
      </c>
      <c r="D3" s="1018"/>
      <c r="E3" s="1018"/>
      <c r="F3" s="1018"/>
      <c r="G3" s="1018"/>
      <c r="H3" s="1018"/>
      <c r="I3" s="1018"/>
      <c r="J3" s="1018"/>
      <c r="K3" s="1019"/>
      <c r="M3" s="46"/>
    </row>
    <row r="4" spans="2:13" ht="32.25" hidden="1" customHeight="1">
      <c r="B4" s="1016"/>
      <c r="C4" s="1024" t="s">
        <v>1016</v>
      </c>
      <c r="D4" s="1020"/>
      <c r="E4" s="1020"/>
      <c r="F4" s="1020"/>
      <c r="G4" s="1020"/>
      <c r="H4" s="1020"/>
      <c r="I4" s="1020"/>
      <c r="J4" s="1020"/>
      <c r="K4" s="1021"/>
    </row>
    <row r="5" spans="2:13" ht="25.5" hidden="1" customHeight="1">
      <c r="B5" s="1017"/>
      <c r="C5" s="955" t="s">
        <v>1017</v>
      </c>
      <c r="D5" s="1018"/>
      <c r="E5" s="1018"/>
      <c r="F5" s="1018"/>
      <c r="G5" s="1018"/>
      <c r="H5" s="1018"/>
      <c r="I5" s="1018"/>
      <c r="J5" s="1018"/>
      <c r="K5" s="1019"/>
    </row>
    <row r="6" spans="2:13" ht="10.5" hidden="1">
      <c r="B6" s="326"/>
      <c r="C6" s="92"/>
      <c r="D6" s="92"/>
      <c r="E6" s="92"/>
      <c r="F6" s="92"/>
      <c r="G6" s="92"/>
      <c r="H6" s="92"/>
      <c r="I6" s="92"/>
      <c r="J6" s="92"/>
      <c r="K6" s="92"/>
    </row>
    <row r="7" spans="2:13" ht="10.5">
      <c r="B7" s="326"/>
      <c r="C7" s="92"/>
      <c r="D7" s="92"/>
      <c r="E7" s="92"/>
      <c r="F7" s="92"/>
      <c r="G7" s="92"/>
      <c r="H7" s="92"/>
      <c r="I7" s="92"/>
      <c r="J7" s="92"/>
      <c r="K7" s="92"/>
    </row>
    <row r="8" spans="2:13" s="324" customFormat="1" ht="10.5">
      <c r="B8" s="9" t="s">
        <v>1097</v>
      </c>
      <c r="C8" s="9"/>
      <c r="D8" s="9"/>
      <c r="E8" s="9"/>
      <c r="F8" s="9"/>
      <c r="G8" s="9"/>
      <c r="H8" s="9"/>
      <c r="I8" s="9"/>
      <c r="J8" s="9"/>
      <c r="K8" s="9"/>
      <c r="L8" s="87" t="s">
        <v>1686</v>
      </c>
    </row>
    <row r="9" spans="2:13" s="324" customFormat="1"/>
    <row r="10" spans="2:13">
      <c r="B10" s="971" t="s">
        <v>1871</v>
      </c>
      <c r="C10" s="921"/>
      <c r="D10" s="1029" t="s">
        <v>1099</v>
      </c>
      <c r="E10" s="1031"/>
      <c r="F10" s="1029" t="s">
        <v>1100</v>
      </c>
      <c r="G10" s="1030"/>
      <c r="H10" s="1030"/>
      <c r="I10" s="1030"/>
      <c r="J10" s="1031"/>
    </row>
    <row r="11" spans="2:13">
      <c r="B11" s="1027" t="s">
        <v>1098</v>
      </c>
      <c r="C11" s="1028"/>
      <c r="D11" s="608" t="s">
        <v>1101</v>
      </c>
      <c r="E11" s="608" t="s">
        <v>1102</v>
      </c>
      <c r="F11" s="608" t="s">
        <v>1101</v>
      </c>
      <c r="G11" s="608" t="s">
        <v>1103</v>
      </c>
      <c r="H11" s="608"/>
      <c r="I11" s="608"/>
      <c r="J11" s="608" t="s">
        <v>1102</v>
      </c>
    </row>
    <row r="12" spans="2:13">
      <c r="B12" s="608">
        <v>1</v>
      </c>
      <c r="C12" s="609" t="s">
        <v>1104</v>
      </c>
      <c r="D12" s="612">
        <v>-3228</v>
      </c>
      <c r="E12" s="612">
        <v>-2189</v>
      </c>
      <c r="F12" s="612">
        <v>-1767</v>
      </c>
      <c r="G12" s="612"/>
      <c r="H12" s="612"/>
      <c r="I12" s="612"/>
      <c r="J12" s="612">
        <v>-2964</v>
      </c>
    </row>
    <row r="13" spans="2:13">
      <c r="B13" s="608">
        <v>2</v>
      </c>
      <c r="C13" s="610" t="s">
        <v>1105</v>
      </c>
      <c r="D13" s="612">
        <v>-3024</v>
      </c>
      <c r="E13" s="612">
        <v>-5388</v>
      </c>
      <c r="F13" s="612">
        <v>-3305</v>
      </c>
      <c r="G13" s="612"/>
      <c r="H13" s="612"/>
      <c r="I13" s="612"/>
      <c r="J13" s="612">
        <v>-2418</v>
      </c>
    </row>
    <row r="14" spans="2:13">
      <c r="B14" s="608">
        <v>3</v>
      </c>
      <c r="C14" s="609" t="s">
        <v>1106</v>
      </c>
      <c r="D14" s="612">
        <v>153</v>
      </c>
      <c r="E14" s="612">
        <v>846</v>
      </c>
      <c r="F14" s="613"/>
      <c r="G14" s="612"/>
      <c r="H14" s="612"/>
      <c r="I14" s="612"/>
      <c r="J14" s="613"/>
    </row>
    <row r="15" spans="2:13">
      <c r="B15" s="608">
        <v>4</v>
      </c>
      <c r="C15" s="609" t="s">
        <v>1107</v>
      </c>
      <c r="D15" s="612">
        <v>-2074</v>
      </c>
      <c r="E15" s="612">
        <v>-2142</v>
      </c>
      <c r="F15" s="613"/>
      <c r="G15" s="614"/>
      <c r="H15" s="615"/>
      <c r="I15" s="615"/>
      <c r="J15" s="613"/>
    </row>
    <row r="16" spans="2:13">
      <c r="B16" s="608">
        <v>5</v>
      </c>
      <c r="C16" s="609" t="s">
        <v>1108</v>
      </c>
      <c r="D16" s="612">
        <v>-2620</v>
      </c>
      <c r="E16" s="612">
        <v>-3477</v>
      </c>
      <c r="F16" s="613"/>
      <c r="G16" s="614"/>
      <c r="H16" s="615"/>
      <c r="I16" s="615"/>
      <c r="J16" s="613"/>
    </row>
    <row r="17" spans="2:10">
      <c r="B17" s="611">
        <v>6</v>
      </c>
      <c r="C17" s="609" t="s">
        <v>1109</v>
      </c>
      <c r="D17" s="612">
        <v>-1508</v>
      </c>
      <c r="E17" s="612">
        <v>-293</v>
      </c>
      <c r="F17" s="613"/>
      <c r="G17" s="615"/>
      <c r="H17" s="615"/>
      <c r="I17" s="615"/>
      <c r="J17" s="613"/>
    </row>
  </sheetData>
  <mergeCells count="8">
    <mergeCell ref="B11:C11"/>
    <mergeCell ref="B10:C10"/>
    <mergeCell ref="B3:B5"/>
    <mergeCell ref="C3:K3"/>
    <mergeCell ref="C4:K4"/>
    <mergeCell ref="C5:K5"/>
    <mergeCell ref="F10:J10"/>
    <mergeCell ref="D10:E10"/>
  </mergeCells>
  <hyperlinks>
    <hyperlink ref="L8" location="Index!A1" display="Index" xr:uid="{4379C6F1-CFB3-4845-9CB6-A20B27E7A2F2}"/>
  </hyperlinks>
  <pageMargins left="0.7" right="0.7" top="0.75" bottom="0.75" header="0.3" footer="0.3"/>
  <pageSetup paperSize="9" scale="95" orientation="landscape" r:id="rId1"/>
  <headerFooter>
    <oddHeader>&amp;CEN</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tabColor theme="4"/>
    <pageSetUpPr fitToPage="1"/>
  </sheetPr>
  <dimension ref="B2:V33"/>
  <sheetViews>
    <sheetView showGridLines="0" zoomScaleNormal="100" zoomScalePageLayoutView="90" workbookViewId="0">
      <selection activeCell="V2" sqref="V2"/>
    </sheetView>
  </sheetViews>
  <sheetFormatPr defaultColWidth="8.81640625" defaultRowHeight="10"/>
  <cols>
    <col min="1" max="1" width="2.7265625" style="82" customWidth="1"/>
    <col min="2" max="2" width="10.453125" style="82" customWidth="1"/>
    <col min="3" max="3" width="13.1796875" style="82" customWidth="1"/>
    <col min="4" max="4" width="21.54296875" style="82" customWidth="1"/>
    <col min="5" max="5" width="26.54296875" style="82" customWidth="1"/>
    <col min="6" max="6" width="25.54296875" style="82" customWidth="1"/>
    <col min="7" max="14" width="6.1796875" style="82" customWidth="1"/>
    <col min="15" max="15" width="20.54296875" style="82" customWidth="1"/>
    <col min="16" max="16" width="4.7265625" style="82" customWidth="1"/>
    <col min="17" max="17" width="13.453125" style="82" hidden="1" customWidth="1"/>
    <col min="18" max="18" width="17.81640625" style="82" hidden="1" customWidth="1"/>
    <col min="19" max="19" width="12.1796875" style="82" hidden="1" customWidth="1"/>
    <col min="20" max="20" width="38.90625" style="82" customWidth="1"/>
    <col min="21" max="16384" width="8.81640625" style="82"/>
  </cols>
  <sheetData>
    <row r="2" spans="2:22" ht="10.5">
      <c r="B2" s="321" t="s">
        <v>54</v>
      </c>
      <c r="C2" s="321"/>
      <c r="D2" s="321"/>
      <c r="E2" s="321"/>
      <c r="F2" s="321"/>
      <c r="G2" s="321"/>
      <c r="H2" s="321"/>
      <c r="I2" s="321"/>
      <c r="J2" s="321"/>
      <c r="K2" s="321"/>
      <c r="L2" s="321"/>
      <c r="M2" s="321"/>
      <c r="N2" s="321"/>
      <c r="O2" s="321"/>
      <c r="P2" s="321"/>
      <c r="Q2" s="321"/>
      <c r="R2" s="321"/>
      <c r="S2" s="321"/>
      <c r="T2" s="321"/>
      <c r="U2" s="321"/>
      <c r="V2" s="87" t="s">
        <v>1686</v>
      </c>
    </row>
    <row r="3" spans="2:22">
      <c r="B3" s="97"/>
      <c r="C3" s="97"/>
      <c r="D3" s="97"/>
      <c r="E3" s="97"/>
      <c r="F3" s="97"/>
      <c r="G3" s="97"/>
      <c r="H3" s="97"/>
      <c r="I3" s="97"/>
      <c r="J3" s="97"/>
      <c r="K3" s="97"/>
      <c r="L3" s="97"/>
      <c r="M3" s="97"/>
      <c r="N3" s="97"/>
      <c r="O3" s="97"/>
      <c r="P3" s="97"/>
      <c r="Q3" s="97"/>
      <c r="R3" s="97"/>
      <c r="S3" s="97"/>
    </row>
    <row r="4" spans="2:22">
      <c r="C4" s="97"/>
      <c r="D4" s="97"/>
      <c r="E4" s="97"/>
      <c r="F4" s="97"/>
      <c r="G4" s="97"/>
      <c r="H4" s="97"/>
      <c r="I4" s="97"/>
      <c r="J4" s="97"/>
      <c r="K4" s="97"/>
      <c r="L4" s="97"/>
      <c r="M4" s="97"/>
      <c r="N4" s="97"/>
      <c r="O4" s="97"/>
      <c r="P4" s="97"/>
      <c r="Q4" s="97"/>
      <c r="R4" s="97"/>
      <c r="S4" s="97"/>
    </row>
    <row r="5" spans="2:22">
      <c r="B5" s="1032" t="s">
        <v>1110</v>
      </c>
      <c r="C5" s="1032"/>
      <c r="D5" s="1032"/>
      <c r="E5" s="1032"/>
      <c r="F5" s="1032"/>
      <c r="G5" s="1032"/>
      <c r="H5" s="1032"/>
      <c r="I5" s="1032"/>
      <c r="J5" s="1032"/>
      <c r="K5" s="1032"/>
      <c r="L5" s="1032"/>
      <c r="M5" s="1032"/>
      <c r="N5" s="1032"/>
      <c r="O5" s="1032"/>
      <c r="P5" s="1032"/>
      <c r="Q5" s="1032"/>
      <c r="R5" s="1032"/>
      <c r="S5" s="1032"/>
      <c r="T5" s="1032"/>
    </row>
    <row r="6" spans="2:22">
      <c r="B6" s="1035" t="s">
        <v>200</v>
      </c>
      <c r="C6" s="1033" t="s">
        <v>1111</v>
      </c>
      <c r="D6" s="1033"/>
      <c r="E6" s="1033"/>
      <c r="F6" s="1033"/>
      <c r="G6" s="1033"/>
      <c r="H6" s="1033"/>
      <c r="I6" s="1033"/>
      <c r="J6" s="1033"/>
      <c r="K6" s="1033"/>
      <c r="L6" s="1033"/>
      <c r="M6" s="1033"/>
      <c r="N6" s="1033"/>
      <c r="O6" s="1033"/>
      <c r="P6" s="1033"/>
      <c r="Q6" s="1033"/>
      <c r="R6" s="1033"/>
      <c r="S6" s="1033"/>
      <c r="T6" s="1040" t="s">
        <v>1675</v>
      </c>
    </row>
    <row r="7" spans="2:22">
      <c r="B7" s="1036"/>
      <c r="C7" s="16" t="s">
        <v>1112</v>
      </c>
      <c r="D7" s="1033" t="s">
        <v>1113</v>
      </c>
      <c r="E7" s="1033"/>
      <c r="F7" s="1033"/>
      <c r="G7" s="1033"/>
      <c r="H7" s="1033"/>
      <c r="I7" s="1033"/>
      <c r="J7" s="1033"/>
      <c r="K7" s="1033"/>
      <c r="L7" s="1033"/>
      <c r="M7" s="1033"/>
      <c r="N7" s="1033"/>
      <c r="O7" s="1033"/>
      <c r="P7" s="1033"/>
      <c r="Q7" s="1033"/>
      <c r="R7" s="1033"/>
      <c r="S7" s="1033"/>
      <c r="T7" s="1042"/>
    </row>
    <row r="8" spans="2:22">
      <c r="B8" s="1036"/>
      <c r="C8" s="16" t="s">
        <v>1112</v>
      </c>
      <c r="D8" s="1033" t="s">
        <v>1114</v>
      </c>
      <c r="E8" s="1033"/>
      <c r="F8" s="1033"/>
      <c r="G8" s="1033"/>
      <c r="H8" s="1033"/>
      <c r="I8" s="1033"/>
      <c r="J8" s="1033"/>
      <c r="K8" s="1033"/>
      <c r="L8" s="1033"/>
      <c r="M8" s="1033"/>
      <c r="N8" s="1033"/>
      <c r="O8" s="1033"/>
      <c r="P8" s="1033"/>
      <c r="Q8" s="1033"/>
      <c r="R8" s="1033"/>
      <c r="S8" s="1033"/>
      <c r="T8" s="1042"/>
    </row>
    <row r="9" spans="2:22">
      <c r="B9" s="1036"/>
      <c r="C9" s="16" t="s">
        <v>1112</v>
      </c>
      <c r="D9" s="1033" t="s">
        <v>1115</v>
      </c>
      <c r="E9" s="1033"/>
      <c r="F9" s="1033"/>
      <c r="G9" s="1033"/>
      <c r="H9" s="1033"/>
      <c r="I9" s="1033"/>
      <c r="J9" s="1033"/>
      <c r="K9" s="1033"/>
      <c r="L9" s="1033"/>
      <c r="M9" s="1033"/>
      <c r="N9" s="1033"/>
      <c r="O9" s="1033"/>
      <c r="P9" s="1033"/>
      <c r="Q9" s="1033"/>
      <c r="R9" s="1033"/>
      <c r="S9" s="1033"/>
      <c r="T9" s="1042"/>
    </row>
    <row r="10" spans="2:22">
      <c r="B10" s="1036"/>
      <c r="C10" s="16" t="s">
        <v>1112</v>
      </c>
      <c r="D10" s="1033" t="s">
        <v>1116</v>
      </c>
      <c r="E10" s="1033"/>
      <c r="F10" s="1033"/>
      <c r="G10" s="1033"/>
      <c r="H10" s="1033"/>
      <c r="I10" s="1033"/>
      <c r="J10" s="1033"/>
      <c r="K10" s="1033"/>
      <c r="L10" s="1033"/>
      <c r="M10" s="1033"/>
      <c r="N10" s="1033"/>
      <c r="O10" s="1033"/>
      <c r="P10" s="1033"/>
      <c r="Q10" s="1033"/>
      <c r="R10" s="1033"/>
      <c r="S10" s="1033"/>
      <c r="T10" s="1042"/>
    </row>
    <row r="11" spans="2:22">
      <c r="B11" s="1035" t="s">
        <v>203</v>
      </c>
      <c r="C11" s="1038" t="s">
        <v>1117</v>
      </c>
      <c r="D11" s="1038"/>
      <c r="E11" s="1038"/>
      <c r="F11" s="1038"/>
      <c r="G11" s="1038"/>
      <c r="H11" s="1038"/>
      <c r="I11" s="1038"/>
      <c r="J11" s="1038"/>
      <c r="K11" s="1038"/>
      <c r="L11" s="1038"/>
      <c r="M11" s="1038"/>
      <c r="N11" s="1038"/>
      <c r="O11" s="1038"/>
      <c r="P11" s="1038"/>
      <c r="Q11" s="1038"/>
      <c r="R11" s="1038"/>
      <c r="S11" s="1038"/>
      <c r="T11" s="1040" t="s">
        <v>1675</v>
      </c>
    </row>
    <row r="12" spans="2:22">
      <c r="B12" s="1036"/>
      <c r="C12" s="16" t="s">
        <v>1112</v>
      </c>
      <c r="D12" s="1033" t="s">
        <v>1118</v>
      </c>
      <c r="E12" s="1033"/>
      <c r="F12" s="1033"/>
      <c r="G12" s="1033"/>
      <c r="H12" s="1033"/>
      <c r="I12" s="1033"/>
      <c r="J12" s="1033"/>
      <c r="K12" s="1033"/>
      <c r="L12" s="1033"/>
      <c r="M12" s="1033"/>
      <c r="N12" s="1033"/>
      <c r="O12" s="1033"/>
      <c r="P12" s="1033"/>
      <c r="Q12" s="1033"/>
      <c r="R12" s="1033"/>
      <c r="S12" s="1033"/>
      <c r="T12" s="1042"/>
    </row>
    <row r="13" spans="2:22">
      <c r="B13" s="1036"/>
      <c r="C13" s="16" t="s">
        <v>1112</v>
      </c>
      <c r="D13" s="1033" t="s">
        <v>1119</v>
      </c>
      <c r="E13" s="1033"/>
      <c r="F13" s="1033"/>
      <c r="G13" s="1033"/>
      <c r="H13" s="1033"/>
      <c r="I13" s="1033"/>
      <c r="J13" s="1033"/>
      <c r="K13" s="1033"/>
      <c r="L13" s="1033"/>
      <c r="M13" s="1033"/>
      <c r="N13" s="1033"/>
      <c r="O13" s="1033"/>
      <c r="P13" s="1033"/>
      <c r="Q13" s="1033"/>
      <c r="R13" s="1033"/>
      <c r="S13" s="1033"/>
      <c r="T13" s="1042"/>
    </row>
    <row r="14" spans="2:22">
      <c r="B14" s="1036"/>
      <c r="C14" s="16" t="s">
        <v>1112</v>
      </c>
      <c r="D14" s="1033" t="s">
        <v>1120</v>
      </c>
      <c r="E14" s="1033"/>
      <c r="F14" s="1033"/>
      <c r="G14" s="1033"/>
      <c r="H14" s="1033"/>
      <c r="I14" s="1033"/>
      <c r="J14" s="1033"/>
      <c r="K14" s="1033"/>
      <c r="L14" s="1033"/>
      <c r="M14" s="1033"/>
      <c r="N14" s="1033"/>
      <c r="O14" s="1033"/>
      <c r="P14" s="1033"/>
      <c r="Q14" s="1033"/>
      <c r="R14" s="1033"/>
      <c r="S14" s="1033"/>
      <c r="T14" s="1042"/>
    </row>
    <row r="15" spans="2:22">
      <c r="B15" s="1036"/>
      <c r="C15" s="16" t="s">
        <v>1112</v>
      </c>
      <c r="D15" s="1033" t="s">
        <v>1121</v>
      </c>
      <c r="E15" s="1033"/>
      <c r="F15" s="1033"/>
      <c r="G15" s="1033"/>
      <c r="H15" s="1033"/>
      <c r="I15" s="1033"/>
      <c r="J15" s="1033"/>
      <c r="K15" s="1033"/>
      <c r="L15" s="1033"/>
      <c r="M15" s="1033"/>
      <c r="N15" s="1033"/>
      <c r="O15" s="1033"/>
      <c r="P15" s="1033"/>
      <c r="Q15" s="1033"/>
      <c r="R15" s="1033"/>
      <c r="S15" s="1033"/>
      <c r="T15" s="1042"/>
    </row>
    <row r="16" spans="2:22">
      <c r="B16" s="1037"/>
      <c r="C16" s="18" t="s">
        <v>1112</v>
      </c>
      <c r="D16" s="1034" t="s">
        <v>1122</v>
      </c>
      <c r="E16" s="1034"/>
      <c r="F16" s="1034"/>
      <c r="G16" s="1034"/>
      <c r="H16" s="1034"/>
      <c r="I16" s="1034"/>
      <c r="J16" s="1034"/>
      <c r="K16" s="1034"/>
      <c r="L16" s="1034"/>
      <c r="M16" s="1034"/>
      <c r="N16" s="1034"/>
      <c r="O16" s="1034"/>
      <c r="P16" s="1034"/>
      <c r="Q16" s="1034"/>
      <c r="R16" s="1034"/>
      <c r="S16" s="1034"/>
      <c r="T16" s="1041"/>
    </row>
    <row r="17" spans="2:20">
      <c r="B17" s="204" t="s">
        <v>228</v>
      </c>
      <c r="C17" s="1039" t="s">
        <v>1123</v>
      </c>
      <c r="D17" s="1039"/>
      <c r="E17" s="1039"/>
      <c r="F17" s="1039"/>
      <c r="G17" s="1039"/>
      <c r="H17" s="1039"/>
      <c r="I17" s="1039"/>
      <c r="J17" s="1039"/>
      <c r="K17" s="1039"/>
      <c r="L17" s="1039"/>
      <c r="M17" s="1039"/>
      <c r="N17" s="1039"/>
      <c r="O17" s="1039"/>
      <c r="P17" s="1039"/>
      <c r="Q17" s="1039"/>
      <c r="R17" s="1039"/>
      <c r="S17" s="1039"/>
      <c r="T17" s="364" t="s">
        <v>1675</v>
      </c>
    </row>
    <row r="18" spans="2:20">
      <c r="B18" s="616" t="s">
        <v>214</v>
      </c>
      <c r="C18" s="1033" t="s">
        <v>1124</v>
      </c>
      <c r="D18" s="1033"/>
      <c r="E18" s="1033"/>
      <c r="F18" s="1033"/>
      <c r="G18" s="1033"/>
      <c r="H18" s="1033"/>
      <c r="I18" s="1033"/>
      <c r="J18" s="1033"/>
      <c r="K18" s="1033"/>
      <c r="L18" s="1033"/>
      <c r="M18" s="1033"/>
      <c r="N18" s="1033"/>
      <c r="O18" s="1033"/>
      <c r="P18" s="1033"/>
      <c r="Q18" s="1033"/>
      <c r="R18" s="1033"/>
      <c r="S18" s="1033"/>
      <c r="T18" s="617" t="s">
        <v>1675</v>
      </c>
    </row>
    <row r="19" spans="2:20">
      <c r="B19" s="1035" t="s">
        <v>216</v>
      </c>
      <c r="C19" s="1038" t="s">
        <v>1125</v>
      </c>
      <c r="D19" s="1038"/>
      <c r="E19" s="1038"/>
      <c r="F19" s="1038"/>
      <c r="G19" s="1038"/>
      <c r="H19" s="1038"/>
      <c r="I19" s="1038"/>
      <c r="J19" s="1038"/>
      <c r="K19" s="1038"/>
      <c r="L19" s="1038"/>
      <c r="M19" s="1038"/>
      <c r="N19" s="1038"/>
      <c r="O19" s="1038"/>
      <c r="P19" s="1038"/>
      <c r="Q19" s="1038"/>
      <c r="R19" s="1038"/>
      <c r="S19" s="1038"/>
      <c r="T19" s="1040" t="s">
        <v>1675</v>
      </c>
    </row>
    <row r="20" spans="2:20">
      <c r="B20" s="1036"/>
      <c r="C20" s="16" t="s">
        <v>1112</v>
      </c>
      <c r="D20" s="1033" t="s">
        <v>1126</v>
      </c>
      <c r="E20" s="1033"/>
      <c r="F20" s="1033"/>
      <c r="G20" s="1033"/>
      <c r="H20" s="1033"/>
      <c r="I20" s="1033"/>
      <c r="J20" s="1033"/>
      <c r="K20" s="1033"/>
      <c r="L20" s="1033"/>
      <c r="M20" s="1033"/>
      <c r="N20" s="1033"/>
      <c r="O20" s="1033"/>
      <c r="P20" s="1033"/>
      <c r="Q20" s="1033"/>
      <c r="R20" s="1033"/>
      <c r="S20" s="1033"/>
      <c r="T20" s="1042"/>
    </row>
    <row r="21" spans="2:20">
      <c r="B21" s="1036"/>
      <c r="C21" s="16" t="s">
        <v>1112</v>
      </c>
      <c r="D21" s="1033" t="s">
        <v>1127</v>
      </c>
      <c r="E21" s="1033"/>
      <c r="F21" s="1033"/>
      <c r="G21" s="1033"/>
      <c r="H21" s="1033"/>
      <c r="I21" s="1033"/>
      <c r="J21" s="1033"/>
      <c r="K21" s="1033"/>
      <c r="L21" s="1033"/>
      <c r="M21" s="1033"/>
      <c r="N21" s="1033"/>
      <c r="O21" s="1033"/>
      <c r="P21" s="1033"/>
      <c r="Q21" s="1033"/>
      <c r="R21" s="1033"/>
      <c r="S21" s="1033"/>
      <c r="T21" s="1042"/>
    </row>
    <row r="22" spans="2:20">
      <c r="B22" s="1036"/>
      <c r="C22" s="16" t="s">
        <v>1112</v>
      </c>
      <c r="D22" s="1033" t="s">
        <v>1128</v>
      </c>
      <c r="E22" s="1033"/>
      <c r="F22" s="1033"/>
      <c r="G22" s="1033"/>
      <c r="H22" s="1033"/>
      <c r="I22" s="1033"/>
      <c r="J22" s="1033"/>
      <c r="K22" s="1033"/>
      <c r="L22" s="1033"/>
      <c r="M22" s="1033"/>
      <c r="N22" s="1033"/>
      <c r="O22" s="1033"/>
      <c r="P22" s="1033"/>
      <c r="Q22" s="1033"/>
      <c r="R22" s="1033"/>
      <c r="S22" s="1033"/>
      <c r="T22" s="1042"/>
    </row>
    <row r="23" spans="2:20">
      <c r="B23" s="1037"/>
      <c r="C23" s="18" t="s">
        <v>1112</v>
      </c>
      <c r="D23" s="1034" t="s">
        <v>1129</v>
      </c>
      <c r="E23" s="1034"/>
      <c r="F23" s="1034"/>
      <c r="G23" s="1034"/>
      <c r="H23" s="1034"/>
      <c r="I23" s="1034"/>
      <c r="J23" s="1034"/>
      <c r="K23" s="1034"/>
      <c r="L23" s="1034"/>
      <c r="M23" s="1034"/>
      <c r="N23" s="1034"/>
      <c r="O23" s="1034"/>
      <c r="P23" s="1034"/>
      <c r="Q23" s="1034"/>
      <c r="R23" s="1034"/>
      <c r="S23" s="1034"/>
      <c r="T23" s="1041"/>
    </row>
    <row r="24" spans="2:20">
      <c r="B24" s="1036" t="s">
        <v>218</v>
      </c>
      <c r="C24" s="1033" t="s">
        <v>1130</v>
      </c>
      <c r="D24" s="1033"/>
      <c r="E24" s="1033"/>
      <c r="F24" s="1033"/>
      <c r="G24" s="1033"/>
      <c r="H24" s="1033"/>
      <c r="I24" s="1033"/>
      <c r="J24" s="1033"/>
      <c r="K24" s="1033"/>
      <c r="L24" s="1033"/>
      <c r="M24" s="1033"/>
      <c r="N24" s="1033"/>
      <c r="O24" s="1033"/>
      <c r="P24" s="1033"/>
      <c r="Q24" s="1033"/>
      <c r="R24" s="1033"/>
      <c r="S24" s="1033"/>
      <c r="T24" s="1042" t="s">
        <v>1675</v>
      </c>
    </row>
    <row r="25" spans="2:20">
      <c r="B25" s="1036"/>
      <c r="C25" s="16" t="s">
        <v>1112</v>
      </c>
      <c r="D25" s="1033" t="s">
        <v>1131</v>
      </c>
      <c r="E25" s="1033"/>
      <c r="F25" s="1033"/>
      <c r="G25" s="1033"/>
      <c r="H25" s="1033"/>
      <c r="I25" s="1033"/>
      <c r="J25" s="1033"/>
      <c r="K25" s="1033"/>
      <c r="L25" s="1033"/>
      <c r="M25" s="1033"/>
      <c r="N25" s="1033"/>
      <c r="O25" s="1033"/>
      <c r="P25" s="1033"/>
      <c r="Q25" s="1033"/>
      <c r="R25" s="1033"/>
      <c r="S25" s="1033"/>
      <c r="T25" s="1042"/>
    </row>
    <row r="26" spans="2:20">
      <c r="B26" s="1036"/>
      <c r="C26" s="16" t="s">
        <v>1112</v>
      </c>
      <c r="D26" s="1033" t="s">
        <v>1132</v>
      </c>
      <c r="E26" s="1033"/>
      <c r="F26" s="1033"/>
      <c r="G26" s="1033"/>
      <c r="H26" s="1033"/>
      <c r="I26" s="1033"/>
      <c r="J26" s="1033"/>
      <c r="K26" s="1033"/>
      <c r="L26" s="1033"/>
      <c r="M26" s="1033"/>
      <c r="N26" s="1033"/>
      <c r="O26" s="1033"/>
      <c r="P26" s="1033"/>
      <c r="Q26" s="1033"/>
      <c r="R26" s="1033"/>
      <c r="S26" s="1033"/>
      <c r="T26" s="1042"/>
    </row>
    <row r="27" spans="2:20">
      <c r="B27" s="1036"/>
      <c r="C27" s="16" t="s">
        <v>1112</v>
      </c>
      <c r="D27" s="1034" t="s">
        <v>1133</v>
      </c>
      <c r="E27" s="1034"/>
      <c r="F27" s="1034"/>
      <c r="G27" s="1034"/>
      <c r="H27" s="1034"/>
      <c r="I27" s="1034"/>
      <c r="J27" s="1034"/>
      <c r="K27" s="1034"/>
      <c r="L27" s="1034"/>
      <c r="M27" s="1034"/>
      <c r="N27" s="1034"/>
      <c r="O27" s="1034"/>
      <c r="P27" s="1034"/>
      <c r="Q27" s="1034"/>
      <c r="R27" s="1034"/>
      <c r="S27" s="1034"/>
      <c r="T27" s="1042"/>
    </row>
    <row r="28" spans="2:20">
      <c r="B28" s="1035" t="s">
        <v>221</v>
      </c>
      <c r="C28" s="1038" t="s">
        <v>1134</v>
      </c>
      <c r="D28" s="1038"/>
      <c r="E28" s="1038"/>
      <c r="F28" s="1038"/>
      <c r="G28" s="1038"/>
      <c r="H28" s="1038"/>
      <c r="I28" s="1038"/>
      <c r="J28" s="1038"/>
      <c r="K28" s="1038"/>
      <c r="L28" s="1038"/>
      <c r="M28" s="1038"/>
      <c r="N28" s="1038"/>
      <c r="O28" s="1038"/>
      <c r="P28" s="1038"/>
      <c r="Q28" s="1038"/>
      <c r="R28" s="1038"/>
      <c r="S28" s="1038"/>
      <c r="T28" s="1040" t="s">
        <v>1675</v>
      </c>
    </row>
    <row r="29" spans="2:20" ht="21" customHeight="1">
      <c r="B29" s="1036"/>
      <c r="C29" s="16" t="s">
        <v>1112</v>
      </c>
      <c r="D29" s="1033" t="s">
        <v>1135</v>
      </c>
      <c r="E29" s="1033"/>
      <c r="F29" s="1033"/>
      <c r="G29" s="1033"/>
      <c r="H29" s="1033"/>
      <c r="I29" s="1033"/>
      <c r="J29" s="1033"/>
      <c r="K29" s="1033"/>
      <c r="L29" s="1033"/>
      <c r="M29" s="1033"/>
      <c r="N29" s="1033"/>
      <c r="O29" s="1033"/>
      <c r="P29" s="1033"/>
      <c r="Q29" s="1033"/>
      <c r="R29" s="1033"/>
      <c r="S29" s="1033"/>
      <c r="T29" s="1042"/>
    </row>
    <row r="30" spans="2:20">
      <c r="B30" s="204" t="s">
        <v>288</v>
      </c>
      <c r="C30" s="1039" t="s">
        <v>1136</v>
      </c>
      <c r="D30" s="1039"/>
      <c r="E30" s="1039"/>
      <c r="F30" s="1039"/>
      <c r="G30" s="1039"/>
      <c r="H30" s="1039"/>
      <c r="I30" s="1039"/>
      <c r="J30" s="1039"/>
      <c r="K30" s="1039"/>
      <c r="L30" s="1039"/>
      <c r="M30" s="1039"/>
      <c r="N30" s="1039"/>
      <c r="O30" s="1039"/>
      <c r="P30" s="1039"/>
      <c r="Q30" s="1039"/>
      <c r="R30" s="1039"/>
      <c r="S30" s="1039"/>
      <c r="T30" s="364" t="s">
        <v>1676</v>
      </c>
    </row>
    <row r="31" spans="2:20" ht="13" customHeight="1">
      <c r="B31" s="1035" t="s">
        <v>336</v>
      </c>
      <c r="C31" s="1038" t="s">
        <v>1137</v>
      </c>
      <c r="D31" s="1038"/>
      <c r="E31" s="1038"/>
      <c r="F31" s="1038"/>
      <c r="G31" s="1038"/>
      <c r="H31" s="1038"/>
      <c r="I31" s="1038"/>
      <c r="J31" s="1038"/>
      <c r="K31" s="1038"/>
      <c r="L31" s="1038"/>
      <c r="M31" s="1038"/>
      <c r="N31" s="1038"/>
      <c r="O31" s="1038"/>
      <c r="P31" s="1038"/>
      <c r="Q31" s="1038"/>
      <c r="R31" s="1038"/>
      <c r="S31" s="1038"/>
      <c r="T31" s="1040" t="s">
        <v>1138</v>
      </c>
    </row>
    <row r="32" spans="2:20" ht="18.5" customHeight="1">
      <c r="B32" s="1037"/>
      <c r="C32" s="18" t="s">
        <v>1112</v>
      </c>
      <c r="D32" s="1034" t="s">
        <v>1139</v>
      </c>
      <c r="E32" s="1034"/>
      <c r="F32" s="1034"/>
      <c r="G32" s="1034"/>
      <c r="H32" s="1034"/>
      <c r="I32" s="1034"/>
      <c r="J32" s="1034"/>
      <c r="K32" s="1034"/>
      <c r="L32" s="1034"/>
      <c r="M32" s="1034"/>
      <c r="N32" s="1034"/>
      <c r="O32" s="1034"/>
      <c r="P32" s="1034"/>
      <c r="Q32" s="1034"/>
      <c r="R32" s="1034"/>
      <c r="S32" s="1034"/>
      <c r="T32" s="1041"/>
    </row>
    <row r="33" spans="2:20">
      <c r="B33" s="204" t="s">
        <v>1140</v>
      </c>
      <c r="C33" s="1039" t="s">
        <v>1141</v>
      </c>
      <c r="D33" s="1039"/>
      <c r="E33" s="1039"/>
      <c r="F33" s="1039"/>
      <c r="G33" s="1039"/>
      <c r="H33" s="1039"/>
      <c r="I33" s="1039"/>
      <c r="J33" s="1039"/>
      <c r="K33" s="1039"/>
      <c r="L33" s="1039"/>
      <c r="M33" s="1039"/>
      <c r="N33" s="1039"/>
      <c r="O33" s="1039"/>
      <c r="P33" s="1039"/>
      <c r="Q33" s="1039"/>
      <c r="R33" s="1039"/>
      <c r="S33" s="1039"/>
      <c r="T33" s="364" t="s">
        <v>1676</v>
      </c>
    </row>
  </sheetData>
  <mergeCells count="41">
    <mergeCell ref="T31:T32"/>
    <mergeCell ref="T6:T10"/>
    <mergeCell ref="T11:T16"/>
    <mergeCell ref="T19:T23"/>
    <mergeCell ref="T24:T27"/>
    <mergeCell ref="T28:T29"/>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B5:T5"/>
    <mergeCell ref="D15:S15"/>
    <mergeCell ref="D16:S16"/>
    <mergeCell ref="B6:B10"/>
    <mergeCell ref="C6:S6"/>
    <mergeCell ref="D7:S7"/>
    <mergeCell ref="D8:S8"/>
    <mergeCell ref="D9:S9"/>
    <mergeCell ref="D10:S10"/>
    <mergeCell ref="B11:B16"/>
    <mergeCell ref="C11:S11"/>
    <mergeCell ref="D12:S12"/>
    <mergeCell ref="D13:S13"/>
    <mergeCell ref="D14:S14"/>
  </mergeCells>
  <hyperlinks>
    <hyperlink ref="V2" location="Index!A1" display="Index" xr:uid="{2ED08BB4-DA64-4702-82FA-83B07A56ECE5}"/>
  </hyperlinks>
  <pageMargins left="0.70866141732283472" right="0.70866141732283472" top="0.74803149606299213" bottom="0.74803149606299213" header="0.31496062992125984" footer="0.31496062992125984"/>
  <pageSetup paperSize="9" scale="73" orientation="landscape" r:id="rId1"/>
  <headerFooter>
    <oddHeader>&amp;CEN</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tabColor theme="4"/>
    <pageSetUpPr fitToPage="1"/>
  </sheetPr>
  <dimension ref="A2:K27"/>
  <sheetViews>
    <sheetView showGridLines="0" zoomScaleNormal="100" workbookViewId="0">
      <selection activeCell="F61" sqref="F61"/>
    </sheetView>
  </sheetViews>
  <sheetFormatPr defaultColWidth="9.1796875" defaultRowHeight="10"/>
  <cols>
    <col min="1" max="1" width="1.6328125" style="15" customWidth="1"/>
    <col min="2" max="2" width="9.54296875" style="15" customWidth="1"/>
    <col min="3" max="3" width="8.1796875" style="15" customWidth="1"/>
    <col min="4" max="4" width="9.1796875" style="15"/>
    <col min="5" max="5" width="48.6328125" style="15" customWidth="1"/>
    <col min="6" max="6" width="20.1796875" style="15" customWidth="1"/>
    <col min="7" max="8" width="22" style="15" customWidth="1"/>
    <col min="9" max="9" width="13.54296875" style="15" bestFit="1" customWidth="1"/>
    <col min="10" max="16384" width="9.1796875" style="15"/>
  </cols>
  <sheetData>
    <row r="2" spans="1:11" ht="10.5">
      <c r="B2" s="32" t="s">
        <v>55</v>
      </c>
      <c r="C2" s="32"/>
      <c r="D2" s="32"/>
      <c r="E2" s="32"/>
      <c r="F2" s="32"/>
      <c r="G2" s="32"/>
      <c r="H2" s="32"/>
      <c r="I2" s="32"/>
      <c r="J2" s="32"/>
      <c r="K2" s="87" t="s">
        <v>1686</v>
      </c>
    </row>
    <row r="4" spans="1:11">
      <c r="C4" s="1045" t="s">
        <v>1871</v>
      </c>
      <c r="D4" s="1045"/>
      <c r="E4" s="1045"/>
      <c r="F4" s="17" t="s">
        <v>1142</v>
      </c>
      <c r="G4" s="17" t="s">
        <v>1143</v>
      </c>
      <c r="H4" s="17" t="s">
        <v>1144</v>
      </c>
      <c r="I4" s="204" t="s">
        <v>1145</v>
      </c>
    </row>
    <row r="5" spans="1:11" ht="15" customHeight="1">
      <c r="A5" s="55"/>
      <c r="B5" s="301">
        <v>1</v>
      </c>
      <c r="C5" s="1046" t="s">
        <v>1146</v>
      </c>
      <c r="D5" s="1047"/>
      <c r="E5" s="607" t="s">
        <v>1147</v>
      </c>
      <c r="F5" s="622">
        <v>8</v>
      </c>
      <c r="G5" s="623">
        <v>7</v>
      </c>
      <c r="H5" s="623">
        <v>30</v>
      </c>
      <c r="I5" s="14"/>
    </row>
    <row r="6" spans="1:11">
      <c r="B6" s="301">
        <v>2</v>
      </c>
      <c r="C6" s="1048"/>
      <c r="D6" s="831"/>
      <c r="E6" s="607" t="s">
        <v>1148</v>
      </c>
      <c r="F6" s="622">
        <v>375</v>
      </c>
      <c r="G6" s="623">
        <v>81</v>
      </c>
      <c r="H6" s="623">
        <v>950</v>
      </c>
      <c r="I6" s="14"/>
    </row>
    <row r="7" spans="1:11">
      <c r="B7" s="301">
        <v>3</v>
      </c>
      <c r="C7" s="1048"/>
      <c r="D7" s="831"/>
      <c r="E7" s="618" t="s">
        <v>1149</v>
      </c>
      <c r="F7" s="619">
        <v>357</v>
      </c>
      <c r="G7" s="619">
        <v>81</v>
      </c>
      <c r="H7" s="619">
        <v>950</v>
      </c>
      <c r="I7" s="619"/>
    </row>
    <row r="8" spans="1:11">
      <c r="B8" s="301">
        <v>4</v>
      </c>
      <c r="C8" s="1048"/>
      <c r="D8" s="831"/>
      <c r="E8" s="618" t="s">
        <v>1150</v>
      </c>
      <c r="F8" s="14"/>
      <c r="G8" s="14"/>
      <c r="H8" s="14"/>
      <c r="I8" s="14"/>
    </row>
    <row r="9" spans="1:11">
      <c r="B9" s="301" t="s">
        <v>1151</v>
      </c>
      <c r="C9" s="1048"/>
      <c r="D9" s="831"/>
      <c r="E9" s="620" t="s">
        <v>1152</v>
      </c>
      <c r="F9" s="14"/>
      <c r="G9" s="14"/>
      <c r="H9" s="14"/>
      <c r="I9" s="14"/>
    </row>
    <row r="10" spans="1:11">
      <c r="B10" s="301">
        <v>5</v>
      </c>
      <c r="C10" s="1048"/>
      <c r="D10" s="831"/>
      <c r="E10" s="620" t="s">
        <v>1153</v>
      </c>
      <c r="F10" s="14"/>
      <c r="G10" s="14"/>
      <c r="H10" s="14"/>
      <c r="I10" s="14"/>
    </row>
    <row r="11" spans="1:11">
      <c r="B11" s="301" t="s">
        <v>1154</v>
      </c>
      <c r="C11" s="1048"/>
      <c r="D11" s="831"/>
      <c r="E11" s="618" t="s">
        <v>1155</v>
      </c>
      <c r="F11" s="619"/>
      <c r="G11" s="619"/>
      <c r="H11" s="619"/>
      <c r="I11" s="619"/>
    </row>
    <row r="12" spans="1:11">
      <c r="B12" s="301">
        <v>6</v>
      </c>
      <c r="C12" s="1048"/>
      <c r="D12" s="831"/>
      <c r="E12" s="618" t="s">
        <v>1150</v>
      </c>
      <c r="F12" s="14"/>
      <c r="G12" s="14"/>
      <c r="H12" s="14"/>
      <c r="I12" s="14"/>
    </row>
    <row r="13" spans="1:11">
      <c r="B13" s="301">
        <v>7</v>
      </c>
      <c r="C13" s="1048"/>
      <c r="D13" s="831"/>
      <c r="E13" s="618" t="s">
        <v>1156</v>
      </c>
      <c r="F13" s="619"/>
      <c r="G13" s="619"/>
      <c r="H13" s="619"/>
      <c r="I13" s="619"/>
    </row>
    <row r="14" spans="1:11">
      <c r="B14" s="301">
        <v>8</v>
      </c>
      <c r="C14" s="1049"/>
      <c r="D14" s="833"/>
      <c r="E14" s="618" t="s">
        <v>1150</v>
      </c>
      <c r="F14" s="14"/>
      <c r="G14" s="14"/>
      <c r="H14" s="14"/>
      <c r="I14" s="14"/>
    </row>
    <row r="15" spans="1:11">
      <c r="B15" s="301">
        <v>9</v>
      </c>
      <c r="C15" s="1043" t="s">
        <v>1157</v>
      </c>
      <c r="D15" s="1043"/>
      <c r="E15" s="607" t="s">
        <v>1147</v>
      </c>
      <c r="F15" s="14"/>
      <c r="G15" s="14"/>
      <c r="H15" s="14"/>
      <c r="I15" s="14"/>
    </row>
    <row r="16" spans="1:11">
      <c r="B16" s="301">
        <v>10</v>
      </c>
      <c r="C16" s="1043"/>
      <c r="D16" s="1043"/>
      <c r="E16" s="607" t="s">
        <v>1158</v>
      </c>
      <c r="F16" s="14"/>
      <c r="G16" s="14"/>
      <c r="H16" s="14"/>
      <c r="I16" s="14"/>
    </row>
    <row r="17" spans="2:9">
      <c r="B17" s="301">
        <v>11</v>
      </c>
      <c r="C17" s="1043"/>
      <c r="D17" s="1043"/>
      <c r="E17" s="618" t="s">
        <v>1149</v>
      </c>
      <c r="F17" s="14"/>
      <c r="G17" s="14"/>
      <c r="H17" s="14"/>
      <c r="I17" s="14"/>
    </row>
    <row r="18" spans="2:9">
      <c r="B18" s="301">
        <v>12</v>
      </c>
      <c r="C18" s="1043"/>
      <c r="D18" s="1043"/>
      <c r="E18" s="621" t="s">
        <v>1159</v>
      </c>
      <c r="F18" s="14"/>
      <c r="G18" s="14"/>
      <c r="H18" s="14"/>
      <c r="I18" s="14"/>
    </row>
    <row r="19" spans="2:9">
      <c r="B19" s="301" t="s">
        <v>1160</v>
      </c>
      <c r="C19" s="1043"/>
      <c r="D19" s="1043"/>
      <c r="E19" s="620" t="s">
        <v>1152</v>
      </c>
      <c r="F19" s="14"/>
      <c r="G19" s="14"/>
      <c r="H19" s="14"/>
      <c r="I19" s="14"/>
    </row>
    <row r="20" spans="2:9">
      <c r="B20" s="301" t="s">
        <v>1161</v>
      </c>
      <c r="C20" s="1043"/>
      <c r="D20" s="1043"/>
      <c r="E20" s="621" t="s">
        <v>1159</v>
      </c>
      <c r="F20" s="14"/>
      <c r="G20" s="14"/>
      <c r="H20" s="14"/>
      <c r="I20" s="14"/>
    </row>
    <row r="21" spans="2:9">
      <c r="B21" s="301" t="s">
        <v>1162</v>
      </c>
      <c r="C21" s="1043"/>
      <c r="D21" s="1043"/>
      <c r="E21" s="620" t="s">
        <v>1153</v>
      </c>
      <c r="F21" s="14"/>
      <c r="G21" s="14"/>
      <c r="H21" s="14"/>
      <c r="I21" s="14"/>
    </row>
    <row r="22" spans="2:9">
      <c r="B22" s="301" t="s">
        <v>1163</v>
      </c>
      <c r="C22" s="1043"/>
      <c r="D22" s="1043"/>
      <c r="E22" s="621" t="s">
        <v>1159</v>
      </c>
      <c r="F22" s="14"/>
      <c r="G22" s="14"/>
      <c r="H22" s="14"/>
      <c r="I22" s="14"/>
    </row>
    <row r="23" spans="2:9">
      <c r="B23" s="301" t="s">
        <v>1164</v>
      </c>
      <c r="C23" s="1043"/>
      <c r="D23" s="1043"/>
      <c r="E23" s="618" t="s">
        <v>1155</v>
      </c>
      <c r="F23" s="14"/>
      <c r="G23" s="14"/>
      <c r="H23" s="14"/>
      <c r="I23" s="14"/>
    </row>
    <row r="24" spans="2:9">
      <c r="B24" s="301" t="s">
        <v>1165</v>
      </c>
      <c r="C24" s="1043"/>
      <c r="D24" s="1043"/>
      <c r="E24" s="621" t="s">
        <v>1159</v>
      </c>
      <c r="F24" s="14"/>
      <c r="G24" s="14"/>
      <c r="H24" s="14"/>
      <c r="I24" s="14"/>
    </row>
    <row r="25" spans="2:9">
      <c r="B25" s="301">
        <v>15</v>
      </c>
      <c r="C25" s="1043"/>
      <c r="D25" s="1043"/>
      <c r="E25" s="618" t="s">
        <v>1156</v>
      </c>
      <c r="F25" s="14"/>
      <c r="G25" s="14"/>
      <c r="H25" s="14"/>
      <c r="I25" s="14"/>
    </row>
    <row r="26" spans="2:9" ht="10.5">
      <c r="B26" s="301">
        <v>16</v>
      </c>
      <c r="C26" s="1043"/>
      <c r="D26" s="1043"/>
      <c r="E26" s="621" t="s">
        <v>1159</v>
      </c>
      <c r="F26" s="2"/>
      <c r="G26" s="2"/>
      <c r="H26" s="2"/>
      <c r="I26" s="69"/>
    </row>
    <row r="27" spans="2:9" ht="10.5">
      <c r="B27" s="301">
        <v>17</v>
      </c>
      <c r="C27" s="1044" t="s">
        <v>1166</v>
      </c>
      <c r="D27" s="1044"/>
      <c r="E27" s="1044"/>
      <c r="F27" s="624">
        <f>F6+F16</f>
        <v>375</v>
      </c>
      <c r="G27" s="625">
        <f t="shared" ref="G27:H27" si="0">G6+G16</f>
        <v>81</v>
      </c>
      <c r="H27" s="625">
        <f t="shared" si="0"/>
        <v>950</v>
      </c>
      <c r="I27" s="14"/>
    </row>
  </sheetData>
  <mergeCells count="4">
    <mergeCell ref="C15:D26"/>
    <mergeCell ref="C27:E27"/>
    <mergeCell ref="C4:E4"/>
    <mergeCell ref="C5:D14"/>
  </mergeCells>
  <hyperlinks>
    <hyperlink ref="K2" location="Index!A1" display="Index" xr:uid="{42BA9C68-788D-4E3B-93BC-0B575621E153}"/>
  </hyperlinks>
  <pageMargins left="0.70866141732283472" right="0.70866141732283472" top="0.74803149606299213" bottom="0.74803149606299213" header="0.31496062992125984" footer="0.31496062992125984"/>
  <pageSetup paperSize="9" scale="60" orientation="landscape" cellComments="asDisplayed" r:id="rId1"/>
  <headerFooter>
    <oddHeader>&amp;CEN</oddHeader>
    <oddFooter>&amp;C&amp;P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tabColor theme="4"/>
    <pageSetUpPr fitToPage="1"/>
  </sheetPr>
  <dimension ref="B2:J29"/>
  <sheetViews>
    <sheetView showGridLines="0" zoomScaleNormal="100" zoomScalePageLayoutView="90" workbookViewId="0">
      <selection activeCell="E46" sqref="E46"/>
    </sheetView>
  </sheetViews>
  <sheetFormatPr defaultColWidth="9.1796875" defaultRowHeight="10"/>
  <cols>
    <col min="1" max="1" width="1.6328125" style="15" customWidth="1"/>
    <col min="2" max="2" width="5" style="15" customWidth="1"/>
    <col min="3" max="3" width="43" style="15" customWidth="1"/>
    <col min="4" max="4" width="42.54296875" style="15" customWidth="1"/>
    <col min="5" max="5" width="16.08984375" style="15" bestFit="1" customWidth="1"/>
    <col min="6" max="6" width="17" style="15" bestFit="1" customWidth="1"/>
    <col min="7" max="7" width="17.36328125" style="15" bestFit="1" customWidth="1"/>
    <col min="8" max="8" width="13.54296875" style="15" bestFit="1" customWidth="1"/>
    <col min="9" max="9" width="7.7265625" style="15" customWidth="1"/>
    <col min="10" max="10" width="4.6328125" style="15" bestFit="1" customWidth="1"/>
    <col min="11" max="11" width="29.81640625" style="15" customWidth="1"/>
    <col min="12" max="12" width="22" style="15" customWidth="1"/>
    <col min="13" max="13" width="16.453125" style="15" customWidth="1"/>
    <col min="14" max="14" width="14.81640625" style="15" customWidth="1"/>
    <col min="15" max="15" width="14.54296875" style="15" customWidth="1"/>
    <col min="16" max="16" width="31.54296875" style="15" customWidth="1"/>
    <col min="17" max="16384" width="9.1796875" style="15"/>
  </cols>
  <sheetData>
    <row r="2" spans="2:10" ht="10.5">
      <c r="B2" s="32" t="s">
        <v>56</v>
      </c>
      <c r="C2" s="32"/>
      <c r="D2" s="32"/>
      <c r="E2" s="32"/>
      <c r="F2" s="32"/>
      <c r="G2" s="32"/>
      <c r="H2" s="32"/>
      <c r="I2" s="32"/>
      <c r="J2" s="87" t="s">
        <v>1686</v>
      </c>
    </row>
    <row r="5" spans="2:10" ht="20">
      <c r="C5" s="917"/>
      <c r="D5" s="1053"/>
      <c r="E5" s="17" t="s">
        <v>1142</v>
      </c>
      <c r="F5" s="17" t="s">
        <v>1143</v>
      </c>
      <c r="G5" s="17" t="s">
        <v>1144</v>
      </c>
      <c r="H5" s="17" t="s">
        <v>1145</v>
      </c>
    </row>
    <row r="6" spans="2:10">
      <c r="B6" s="301"/>
      <c r="C6" s="1054" t="s">
        <v>1167</v>
      </c>
      <c r="D6" s="1055"/>
      <c r="E6" s="1055"/>
      <c r="F6" s="1055"/>
      <c r="G6" s="1055"/>
      <c r="H6" s="1056"/>
    </row>
    <row r="7" spans="2:10">
      <c r="B7" s="301">
        <v>1</v>
      </c>
      <c r="C7" s="1057" t="s">
        <v>1168</v>
      </c>
      <c r="D7" s="1058"/>
      <c r="E7" s="626">
        <v>0</v>
      </c>
      <c r="F7" s="626">
        <v>0</v>
      </c>
      <c r="G7" s="626">
        <v>0</v>
      </c>
      <c r="H7" s="626">
        <v>0</v>
      </c>
    </row>
    <row r="8" spans="2:10">
      <c r="B8" s="301">
        <v>2</v>
      </c>
      <c r="C8" s="1057" t="s">
        <v>1169</v>
      </c>
      <c r="D8" s="1058"/>
      <c r="E8" s="626">
        <v>0</v>
      </c>
      <c r="F8" s="626">
        <v>0</v>
      </c>
      <c r="G8" s="626">
        <v>0</v>
      </c>
      <c r="H8" s="626">
        <v>0</v>
      </c>
    </row>
    <row r="9" spans="2:10">
      <c r="B9" s="301">
        <v>3</v>
      </c>
      <c r="C9" s="1050" t="s">
        <v>1170</v>
      </c>
      <c r="D9" s="1051"/>
      <c r="E9" s="626">
        <v>0</v>
      </c>
      <c r="F9" s="626">
        <v>0</v>
      </c>
      <c r="G9" s="626">
        <v>0</v>
      </c>
      <c r="H9" s="626">
        <v>0</v>
      </c>
    </row>
    <row r="10" spans="2:10">
      <c r="B10" s="301"/>
      <c r="C10" s="1054" t="s">
        <v>1171</v>
      </c>
      <c r="D10" s="1055"/>
      <c r="E10" s="1055"/>
      <c r="F10" s="1055"/>
      <c r="G10" s="1055"/>
      <c r="H10" s="1056"/>
    </row>
    <row r="11" spans="2:10">
      <c r="B11" s="301">
        <v>4</v>
      </c>
      <c r="C11" s="1057" t="s">
        <v>1172</v>
      </c>
      <c r="D11" s="1058"/>
      <c r="E11" s="626">
        <v>0</v>
      </c>
      <c r="F11" s="626">
        <v>0</v>
      </c>
      <c r="G11" s="626">
        <v>0</v>
      </c>
      <c r="H11" s="626">
        <v>0</v>
      </c>
    </row>
    <row r="12" spans="2:10">
      <c r="B12" s="301">
        <v>5</v>
      </c>
      <c r="C12" s="1057" t="s">
        <v>1173</v>
      </c>
      <c r="D12" s="1058"/>
      <c r="E12" s="626">
        <v>0</v>
      </c>
      <c r="F12" s="626">
        <v>0</v>
      </c>
      <c r="G12" s="626">
        <v>0</v>
      </c>
      <c r="H12" s="626">
        <v>0</v>
      </c>
    </row>
    <row r="13" spans="2:10">
      <c r="B13" s="301"/>
      <c r="C13" s="1054" t="s">
        <v>1174</v>
      </c>
      <c r="D13" s="1055"/>
      <c r="E13" s="1055"/>
      <c r="F13" s="1055"/>
      <c r="G13" s="1055"/>
      <c r="H13" s="1056"/>
    </row>
    <row r="14" spans="2:10">
      <c r="B14" s="301">
        <v>6</v>
      </c>
      <c r="C14" s="1057" t="s">
        <v>1175</v>
      </c>
      <c r="D14" s="1058"/>
      <c r="E14" s="626">
        <v>0</v>
      </c>
      <c r="F14" s="626">
        <v>0</v>
      </c>
      <c r="G14" s="607">
        <v>1</v>
      </c>
      <c r="H14" s="626">
        <v>0</v>
      </c>
    </row>
    <row r="15" spans="2:10">
      <c r="B15" s="301">
        <v>7</v>
      </c>
      <c r="C15" s="1057" t="s">
        <v>1176</v>
      </c>
      <c r="D15" s="1058"/>
      <c r="E15" s="626">
        <v>0</v>
      </c>
      <c r="F15" s="626">
        <v>0</v>
      </c>
      <c r="G15" s="607">
        <v>8</v>
      </c>
      <c r="H15" s="626">
        <v>0</v>
      </c>
    </row>
    <row r="16" spans="2:10">
      <c r="B16" s="301">
        <v>8</v>
      </c>
      <c r="C16" s="1050" t="s">
        <v>1177</v>
      </c>
      <c r="D16" s="1051"/>
      <c r="E16" s="626">
        <v>0</v>
      </c>
      <c r="F16" s="626">
        <v>0</v>
      </c>
      <c r="G16" s="607">
        <v>8</v>
      </c>
      <c r="H16" s="626">
        <v>0</v>
      </c>
    </row>
    <row r="17" spans="2:8" ht="15" customHeight="1">
      <c r="B17" s="301">
        <v>9</v>
      </c>
      <c r="C17" s="1050" t="s">
        <v>1178</v>
      </c>
      <c r="D17" s="1051"/>
      <c r="E17" s="626">
        <v>0</v>
      </c>
      <c r="F17" s="626">
        <v>0</v>
      </c>
      <c r="G17" s="626">
        <v>0</v>
      </c>
      <c r="H17" s="626">
        <v>0</v>
      </c>
    </row>
    <row r="18" spans="2:8" ht="15" customHeight="1">
      <c r="B18" s="301">
        <v>10</v>
      </c>
      <c r="C18" s="1050" t="s">
        <v>1179</v>
      </c>
      <c r="D18" s="1051"/>
      <c r="E18" s="626">
        <v>0</v>
      </c>
      <c r="F18" s="626">
        <v>0</v>
      </c>
      <c r="G18" s="626">
        <v>0</v>
      </c>
      <c r="H18" s="626">
        <v>0</v>
      </c>
    </row>
    <row r="19" spans="2:8" ht="10.5">
      <c r="B19" s="301">
        <v>11</v>
      </c>
      <c r="C19" s="1050" t="s">
        <v>1180</v>
      </c>
      <c r="D19" s="1051"/>
      <c r="E19" s="626">
        <v>0</v>
      </c>
      <c r="F19" s="626">
        <v>0</v>
      </c>
      <c r="G19" s="2">
        <v>8</v>
      </c>
      <c r="H19" s="626">
        <v>0</v>
      </c>
    </row>
    <row r="25" spans="2:8">
      <c r="C25" s="1052"/>
      <c r="D25" s="1052"/>
      <c r="E25" s="1052"/>
      <c r="F25" s="1052"/>
      <c r="G25" s="1052"/>
      <c r="H25" s="1052"/>
    </row>
    <row r="29" spans="2:8" ht="29.25" customHeight="1"/>
  </sheetData>
  <mergeCells count="16">
    <mergeCell ref="C18:D18"/>
    <mergeCell ref="C25:H25"/>
    <mergeCell ref="C5:D5"/>
    <mergeCell ref="C6:H6"/>
    <mergeCell ref="C7:D7"/>
    <mergeCell ref="C8:D8"/>
    <mergeCell ref="C10:H10"/>
    <mergeCell ref="C16:D16"/>
    <mergeCell ref="C17:D17"/>
    <mergeCell ref="C19:D19"/>
    <mergeCell ref="C11:D11"/>
    <mergeCell ref="C12:D12"/>
    <mergeCell ref="C13:H13"/>
    <mergeCell ref="C14:D14"/>
    <mergeCell ref="C15:D15"/>
    <mergeCell ref="C9:D9"/>
  </mergeCells>
  <hyperlinks>
    <hyperlink ref="J2" location="Index!A1" display="Index" xr:uid="{EF75C3DC-5359-4966-9C9D-E698707C1466}"/>
  </hyperlinks>
  <pageMargins left="0.70866141732283472" right="0.70866141732283472" top="0.74803149606299213" bottom="0.74803149606299213" header="0.31496062992125984" footer="0.31496062992125984"/>
  <pageSetup paperSize="9" scale="60" orientation="landscape" cellComments="asDisplayed" r:id="rId1"/>
  <headerFooter>
    <oddHeader>&amp;CEN</oddHeader>
    <oddFooter>&amp;C&amp;P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tabColor theme="4"/>
    <pageSetUpPr fitToPage="1"/>
  </sheetPr>
  <dimension ref="B2:O12"/>
  <sheetViews>
    <sheetView showGridLines="0" zoomScaleNormal="100" workbookViewId="0">
      <selection activeCell="E37" sqref="E36:E37"/>
    </sheetView>
  </sheetViews>
  <sheetFormatPr defaultColWidth="9.1796875" defaultRowHeight="10"/>
  <cols>
    <col min="1" max="1" width="1.36328125" style="15" customWidth="1"/>
    <col min="2" max="2" width="7.453125" style="15" customWidth="1"/>
    <col min="3" max="3" width="27.08984375" style="15" customWidth="1"/>
    <col min="4" max="4" width="16.08984375" style="15" bestFit="1" customWidth="1"/>
    <col min="5" max="5" width="17" style="15" bestFit="1" customWidth="1"/>
    <col min="6" max="6" width="6.453125" style="15" bestFit="1" customWidth="1"/>
    <col min="7" max="7" width="12.90625" style="15" bestFit="1" customWidth="1"/>
    <col min="8" max="8" width="9.81640625" style="15" bestFit="1" customWidth="1"/>
    <col min="9" max="9" width="13.1796875" style="15" bestFit="1" customWidth="1"/>
    <col min="10" max="10" width="13.26953125" style="15" bestFit="1" customWidth="1"/>
    <col min="11" max="11" width="9.90625" style="15" bestFit="1" customWidth="1"/>
    <col min="12" max="12" width="5.90625" style="15" bestFit="1" customWidth="1"/>
    <col min="13" max="13" width="3.90625" style="15" bestFit="1" customWidth="1"/>
    <col min="14" max="16384" width="9.1796875" style="15"/>
  </cols>
  <sheetData>
    <row r="2" spans="2:15" ht="10.5">
      <c r="B2" s="32" t="s">
        <v>57</v>
      </c>
      <c r="C2" s="32"/>
      <c r="D2" s="32"/>
      <c r="E2" s="32"/>
      <c r="F2" s="32"/>
      <c r="G2" s="32"/>
      <c r="H2" s="32"/>
      <c r="I2" s="32"/>
      <c r="J2" s="32"/>
      <c r="K2" s="32"/>
      <c r="L2" s="32"/>
      <c r="M2" s="32"/>
      <c r="N2" s="32"/>
      <c r="O2" s="87" t="s">
        <v>1686</v>
      </c>
    </row>
    <row r="3" spans="2:15">
      <c r="C3" s="452"/>
      <c r="D3" s="452"/>
      <c r="E3" s="452"/>
      <c r="F3" s="452"/>
      <c r="G3" s="627"/>
      <c r="H3" s="627"/>
      <c r="I3" s="627"/>
      <c r="J3" s="627"/>
      <c r="K3" s="627"/>
      <c r="L3" s="627"/>
      <c r="M3" s="627"/>
    </row>
    <row r="4" spans="2:15" ht="15" customHeight="1">
      <c r="C4" s="628"/>
      <c r="D4" s="1059" t="s">
        <v>1182</v>
      </c>
      <c r="E4" s="1059"/>
      <c r="F4" s="1059"/>
      <c r="G4" s="1059" t="s">
        <v>1183</v>
      </c>
      <c r="H4" s="1059"/>
      <c r="I4" s="1059"/>
      <c r="J4" s="1059"/>
      <c r="K4" s="1059"/>
      <c r="L4" s="1059"/>
      <c r="M4" s="632"/>
    </row>
    <row r="5" spans="2:15" ht="30">
      <c r="B5" s="1060" t="s">
        <v>1871</v>
      </c>
      <c r="C5" s="1002"/>
      <c r="D5" s="631" t="s">
        <v>1142</v>
      </c>
      <c r="E5" s="631" t="s">
        <v>1181</v>
      </c>
      <c r="F5" s="631" t="s">
        <v>1184</v>
      </c>
      <c r="G5" s="631" t="s">
        <v>1185</v>
      </c>
      <c r="H5" s="631" t="s">
        <v>1186</v>
      </c>
      <c r="I5" s="631" t="s">
        <v>1187</v>
      </c>
      <c r="J5" s="631" t="s">
        <v>1188</v>
      </c>
      <c r="K5" s="631" t="s">
        <v>1189</v>
      </c>
      <c r="L5" s="631" t="s">
        <v>1190</v>
      </c>
      <c r="M5" s="631" t="s">
        <v>1191</v>
      </c>
    </row>
    <row r="6" spans="2:15" ht="10.5">
      <c r="B6" s="629">
        <v>1</v>
      </c>
      <c r="C6" s="607" t="s">
        <v>1192</v>
      </c>
      <c r="D6" s="633"/>
      <c r="E6" s="633"/>
      <c r="F6" s="633"/>
      <c r="G6" s="633"/>
      <c r="H6" s="633"/>
      <c r="I6" s="633"/>
      <c r="J6" s="633"/>
      <c r="K6" s="633"/>
      <c r="L6" s="633"/>
      <c r="M6" s="634">
        <v>45</v>
      </c>
    </row>
    <row r="7" spans="2:15" ht="10.5">
      <c r="B7" s="629">
        <v>2</v>
      </c>
      <c r="C7" s="340" t="s">
        <v>1193</v>
      </c>
      <c r="D7" s="635">
        <v>8</v>
      </c>
      <c r="E7" s="635">
        <v>7</v>
      </c>
      <c r="F7" s="635">
        <v>15</v>
      </c>
      <c r="G7" s="633"/>
      <c r="H7" s="633"/>
      <c r="I7" s="633"/>
      <c r="J7" s="633"/>
      <c r="K7" s="633"/>
      <c r="L7" s="633"/>
      <c r="M7" s="636"/>
    </row>
    <row r="8" spans="2:15" ht="10.5">
      <c r="B8" s="629">
        <v>3</v>
      </c>
      <c r="C8" s="630" t="s">
        <v>1194</v>
      </c>
      <c r="D8" s="633"/>
      <c r="E8" s="633"/>
      <c r="F8" s="633"/>
      <c r="G8" s="637">
        <v>0</v>
      </c>
      <c r="H8" s="637">
        <v>0</v>
      </c>
      <c r="I8" s="637">
        <v>0</v>
      </c>
      <c r="J8" s="637">
        <v>0</v>
      </c>
      <c r="K8" s="637">
        <v>0</v>
      </c>
      <c r="L8" s="637">
        <v>0</v>
      </c>
      <c r="M8" s="636"/>
    </row>
    <row r="9" spans="2:15" ht="10.5">
      <c r="B9" s="629">
        <v>4</v>
      </c>
      <c r="C9" s="630" t="s">
        <v>1195</v>
      </c>
      <c r="D9" s="633"/>
      <c r="E9" s="633"/>
      <c r="F9" s="633"/>
      <c r="G9" s="638">
        <v>8</v>
      </c>
      <c r="H9" s="638" t="s">
        <v>1196</v>
      </c>
      <c r="I9" s="638" t="s">
        <v>1196</v>
      </c>
      <c r="J9" s="638" t="s">
        <v>1196</v>
      </c>
      <c r="K9" s="638">
        <v>7</v>
      </c>
      <c r="L9" s="637">
        <v>0</v>
      </c>
      <c r="M9" s="636"/>
    </row>
    <row r="10" spans="2:15" ht="10.5">
      <c r="B10" s="629">
        <v>5</v>
      </c>
      <c r="C10" s="607" t="s">
        <v>1197</v>
      </c>
      <c r="D10" s="635">
        <v>375</v>
      </c>
      <c r="E10" s="635">
        <v>81</v>
      </c>
      <c r="F10" s="635">
        <v>429</v>
      </c>
      <c r="G10" s="635">
        <v>274</v>
      </c>
      <c r="H10" s="635">
        <v>80</v>
      </c>
      <c r="I10" s="635">
        <v>77</v>
      </c>
      <c r="J10" s="635">
        <v>118</v>
      </c>
      <c r="K10" s="635">
        <v>214</v>
      </c>
      <c r="L10" s="639">
        <v>0</v>
      </c>
      <c r="M10" s="636"/>
    </row>
    <row r="11" spans="2:15" ht="10.5">
      <c r="B11" s="629">
        <v>6</v>
      </c>
      <c r="C11" s="340" t="s">
        <v>1198</v>
      </c>
      <c r="D11" s="639">
        <v>0</v>
      </c>
      <c r="E11" s="639">
        <v>0</v>
      </c>
      <c r="F11" s="639">
        <v>0</v>
      </c>
      <c r="G11" s="639">
        <v>0</v>
      </c>
      <c r="H11" s="639">
        <v>0</v>
      </c>
      <c r="I11" s="639">
        <v>0</v>
      </c>
      <c r="J11" s="639">
        <v>0</v>
      </c>
      <c r="K11" s="639">
        <v>214</v>
      </c>
      <c r="L11" s="639">
        <v>0</v>
      </c>
      <c r="M11" s="636"/>
    </row>
    <row r="12" spans="2:15" ht="10.5">
      <c r="B12" s="629">
        <v>7</v>
      </c>
      <c r="C12" s="630" t="s">
        <v>1199</v>
      </c>
      <c r="D12" s="635">
        <v>357</v>
      </c>
      <c r="E12" s="635">
        <v>81</v>
      </c>
      <c r="F12" s="635">
        <v>413</v>
      </c>
      <c r="G12" s="635">
        <v>274</v>
      </c>
      <c r="H12" s="635">
        <v>80</v>
      </c>
      <c r="I12" s="635">
        <v>77</v>
      </c>
      <c r="J12" s="635">
        <v>118</v>
      </c>
      <c r="K12" s="635">
        <v>199</v>
      </c>
      <c r="L12" s="639">
        <v>0</v>
      </c>
      <c r="M12" s="636"/>
    </row>
  </sheetData>
  <mergeCells count="3">
    <mergeCell ref="D4:F4"/>
    <mergeCell ref="G4:L4"/>
    <mergeCell ref="B5:C5"/>
  </mergeCells>
  <hyperlinks>
    <hyperlink ref="O2" location="Index!A1" display="Index" xr:uid="{24A0A4EE-322A-4EEA-8357-9265629C0EC9}"/>
  </hyperlinks>
  <pageMargins left="0.70866141732283472" right="0.70866141732283472" top="0.74803149606299213" bottom="0.74803149606299213" header="0.31496062992125984" footer="0.31496062992125984"/>
  <pageSetup paperSize="9" scale="56" orientation="landscape" cellComments="asDisplayed" r:id="rId1"/>
  <headerFooter>
    <oddHeader>&amp;CEN</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tabColor theme="4"/>
    <pageSetUpPr fitToPage="1"/>
  </sheetPr>
  <dimension ref="B2:G5"/>
  <sheetViews>
    <sheetView showGridLines="0" zoomScaleNormal="100" workbookViewId="0">
      <selection activeCell="G2" sqref="G2"/>
    </sheetView>
  </sheetViews>
  <sheetFormatPr defaultColWidth="9.1796875" defaultRowHeight="10"/>
  <cols>
    <col min="1" max="1" width="1.7265625" style="82" customWidth="1"/>
    <col min="2" max="2" width="17.453125" style="82" customWidth="1"/>
    <col min="3" max="3" width="4.26953125" style="82" customWidth="1"/>
    <col min="4" max="4" width="81.54296875" style="82" customWidth="1"/>
    <col min="5" max="5" width="51.6328125" style="82" customWidth="1"/>
    <col min="6" max="16384" width="9.1796875" style="82"/>
  </cols>
  <sheetData>
    <row r="2" spans="2:7" ht="14.5">
      <c r="B2" s="36" t="s">
        <v>1816</v>
      </c>
      <c r="C2" s="89"/>
      <c r="D2" s="89"/>
      <c r="E2" s="90"/>
      <c r="F2" s="87"/>
      <c r="G2" s="87" t="s">
        <v>1686</v>
      </c>
    </row>
    <row r="3" spans="2:7" ht="10.5">
      <c r="B3" s="91"/>
      <c r="C3" s="61"/>
      <c r="D3" s="62"/>
    </row>
    <row r="4" spans="2:7">
      <c r="B4" s="6" t="s">
        <v>199</v>
      </c>
      <c r="C4" s="63" t="s">
        <v>200</v>
      </c>
      <c r="D4" s="64" t="s">
        <v>201</v>
      </c>
      <c r="E4" s="65" t="s">
        <v>1639</v>
      </c>
    </row>
    <row r="5" spans="2:7" ht="20">
      <c r="B5" s="6" t="s">
        <v>202</v>
      </c>
      <c r="C5" s="63" t="s">
        <v>203</v>
      </c>
      <c r="D5" s="66" t="s">
        <v>204</v>
      </c>
      <c r="E5" s="67" t="s">
        <v>1640</v>
      </c>
    </row>
  </sheetData>
  <conditionalFormatting sqref="D4:E5">
    <cfRule type="cellIs" dxfId="17" priority="1" stopIfTrue="1" operator="lessThan">
      <formula>0</formula>
    </cfRule>
  </conditionalFormatting>
  <hyperlinks>
    <hyperlink ref="G2" location="Index!A1" display="Index" xr:uid="{40742FF2-5881-431C-9964-D9953C38E2D3}"/>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tabColor theme="4"/>
    <pageSetUpPr fitToPage="1"/>
  </sheetPr>
  <dimension ref="B2:M15"/>
  <sheetViews>
    <sheetView showGridLines="0" zoomScaleNormal="100" workbookViewId="0">
      <selection activeCell="B7" sqref="B7"/>
    </sheetView>
  </sheetViews>
  <sheetFormatPr defaultRowHeight="10"/>
  <cols>
    <col min="1" max="1" width="1.6328125" style="304" customWidth="1"/>
    <col min="2" max="2" width="5.81640625" style="304" customWidth="1"/>
    <col min="3" max="3" width="36.6328125" style="304" customWidth="1"/>
    <col min="4" max="4" width="16" style="304" customWidth="1"/>
    <col min="5" max="5" width="17.81640625" style="304" customWidth="1"/>
    <col min="6" max="6" width="13.26953125" style="304" customWidth="1"/>
    <col min="7" max="8" width="17.81640625" style="304" customWidth="1"/>
    <col min="9" max="9" width="19.453125" style="304" customWidth="1"/>
    <col min="10" max="11" width="17.81640625" style="304" customWidth="1"/>
    <col min="12" max="16384" width="8.7265625" style="304"/>
  </cols>
  <sheetData>
    <row r="2" spans="2:13" ht="10.5">
      <c r="B2" s="32" t="s">
        <v>58</v>
      </c>
      <c r="C2" s="32"/>
      <c r="D2" s="32"/>
      <c r="E2" s="32"/>
      <c r="F2" s="32"/>
      <c r="G2" s="32"/>
      <c r="H2" s="32"/>
      <c r="I2" s="32"/>
      <c r="J2" s="32"/>
      <c r="K2" s="32"/>
      <c r="L2" s="32"/>
      <c r="M2" s="312" t="s">
        <v>1686</v>
      </c>
    </row>
    <row r="3" spans="2:13" ht="10.5">
      <c r="B3" s="643"/>
      <c r="C3" s="645"/>
      <c r="D3" s="644"/>
      <c r="E3" s="644"/>
      <c r="F3" s="644"/>
      <c r="G3" s="644"/>
      <c r="H3" s="644"/>
      <c r="I3" s="644"/>
      <c r="J3" s="644"/>
      <c r="K3" s="643"/>
    </row>
    <row r="4" spans="2:13" ht="10.5">
      <c r="B4" s="1065" t="s">
        <v>1871</v>
      </c>
      <c r="C4" s="1066"/>
      <c r="D4" s="1061" t="s">
        <v>1200</v>
      </c>
      <c r="E4" s="1062"/>
      <c r="F4" s="1063" t="s">
        <v>1201</v>
      </c>
      <c r="G4" s="1064"/>
      <c r="H4" s="1061" t="s">
        <v>1202</v>
      </c>
      <c r="I4" s="1062"/>
      <c r="J4" s="1063" t="s">
        <v>1203</v>
      </c>
      <c r="K4" s="1064"/>
    </row>
    <row r="5" spans="2:13" ht="31.5">
      <c r="B5" s="1065"/>
      <c r="C5" s="1066"/>
      <c r="D5" s="646"/>
      <c r="E5" s="647" t="s">
        <v>1204</v>
      </c>
      <c r="F5" s="646"/>
      <c r="G5" s="647" t="s">
        <v>1204</v>
      </c>
      <c r="H5" s="646"/>
      <c r="I5" s="647" t="s">
        <v>1205</v>
      </c>
      <c r="J5" s="648"/>
      <c r="K5" s="647" t="s">
        <v>1205</v>
      </c>
    </row>
    <row r="6" spans="2:13">
      <c r="B6" s="1067"/>
      <c r="C6" s="1068"/>
      <c r="D6" s="649" t="s">
        <v>489</v>
      </c>
      <c r="E6" s="649" t="s">
        <v>761</v>
      </c>
      <c r="F6" s="649" t="s">
        <v>763</v>
      </c>
      <c r="G6" s="649" t="s">
        <v>765</v>
      </c>
      <c r="H6" s="649" t="s">
        <v>767</v>
      </c>
      <c r="I6" s="649" t="s">
        <v>771</v>
      </c>
      <c r="J6" s="649" t="s">
        <v>773</v>
      </c>
      <c r="K6" s="649" t="s">
        <v>775</v>
      </c>
    </row>
    <row r="7" spans="2:13" ht="10.5">
      <c r="B7" s="650" t="s">
        <v>489</v>
      </c>
      <c r="C7" s="651" t="s">
        <v>1206</v>
      </c>
      <c r="D7" s="568">
        <v>433234177928</v>
      </c>
      <c r="E7" s="568">
        <v>54054905395</v>
      </c>
      <c r="F7" s="652"/>
      <c r="G7" s="652"/>
      <c r="H7" s="568">
        <v>1869477002558</v>
      </c>
      <c r="I7" s="568">
        <v>216124912061</v>
      </c>
      <c r="J7" s="653"/>
      <c r="K7" s="652"/>
    </row>
    <row r="8" spans="2:13">
      <c r="B8" s="654" t="s">
        <v>761</v>
      </c>
      <c r="C8" s="655" t="s">
        <v>1207</v>
      </c>
      <c r="D8" s="568">
        <v>0</v>
      </c>
      <c r="E8" s="568">
        <v>0</v>
      </c>
      <c r="F8" s="568">
        <v>0</v>
      </c>
      <c r="G8" s="568">
        <v>0</v>
      </c>
      <c r="H8" s="568">
        <v>16327822207</v>
      </c>
      <c r="I8" s="568">
        <v>0</v>
      </c>
      <c r="J8" s="568">
        <v>16327822207</v>
      </c>
      <c r="K8" s="568">
        <v>0</v>
      </c>
    </row>
    <row r="9" spans="2:13">
      <c r="B9" s="654" t="s">
        <v>763</v>
      </c>
      <c r="C9" s="655" t="s">
        <v>774</v>
      </c>
      <c r="D9" s="568">
        <v>0</v>
      </c>
      <c r="E9" s="568">
        <v>0</v>
      </c>
      <c r="F9" s="568">
        <v>0</v>
      </c>
      <c r="G9" s="568">
        <v>0</v>
      </c>
      <c r="H9" s="568">
        <v>167568770052</v>
      </c>
      <c r="I9" s="568">
        <v>153149661312</v>
      </c>
      <c r="J9" s="568">
        <v>167568770052</v>
      </c>
      <c r="K9" s="568">
        <v>152841000000</v>
      </c>
    </row>
    <row r="10" spans="2:13">
      <c r="B10" s="654" t="s">
        <v>765</v>
      </c>
      <c r="C10" s="656" t="s">
        <v>1208</v>
      </c>
      <c r="D10" s="568">
        <v>0</v>
      </c>
      <c r="E10" s="568">
        <v>0</v>
      </c>
      <c r="F10" s="568">
        <v>0</v>
      </c>
      <c r="G10" s="568">
        <v>0</v>
      </c>
      <c r="H10" s="568">
        <v>2901017883</v>
      </c>
      <c r="I10" s="568">
        <v>917376976</v>
      </c>
      <c r="J10" s="568">
        <v>2901017883</v>
      </c>
      <c r="K10" s="568">
        <v>642163883</v>
      </c>
    </row>
    <row r="11" spans="2:13">
      <c r="B11" s="654" t="s">
        <v>767</v>
      </c>
      <c r="C11" s="656" t="s">
        <v>1209</v>
      </c>
      <c r="D11" s="568">
        <v>0</v>
      </c>
      <c r="E11" s="568">
        <v>0</v>
      </c>
      <c r="F11" s="568">
        <v>0</v>
      </c>
      <c r="G11" s="568">
        <v>0</v>
      </c>
      <c r="H11" s="568">
        <v>0</v>
      </c>
      <c r="I11" s="568">
        <v>0</v>
      </c>
      <c r="J11" s="568">
        <v>0</v>
      </c>
      <c r="K11" s="568">
        <v>0</v>
      </c>
    </row>
    <row r="12" spans="2:13">
      <c r="B12" s="654" t="s">
        <v>769</v>
      </c>
      <c r="C12" s="656" t="s">
        <v>1210</v>
      </c>
      <c r="D12" s="568">
        <v>0</v>
      </c>
      <c r="E12" s="568">
        <v>0</v>
      </c>
      <c r="F12" s="568">
        <v>0</v>
      </c>
      <c r="G12" s="568">
        <v>0</v>
      </c>
      <c r="H12" s="568">
        <v>162653014945</v>
      </c>
      <c r="I12" s="568">
        <v>152232284336</v>
      </c>
      <c r="J12" s="568">
        <v>162653014945</v>
      </c>
      <c r="K12" s="568">
        <v>152232284336</v>
      </c>
    </row>
    <row r="13" spans="2:13">
      <c r="B13" s="654" t="s">
        <v>771</v>
      </c>
      <c r="C13" s="656" t="s">
        <v>1211</v>
      </c>
      <c r="D13" s="568">
        <v>0</v>
      </c>
      <c r="E13" s="568">
        <v>0</v>
      </c>
      <c r="F13" s="568">
        <v>0</v>
      </c>
      <c r="G13" s="568">
        <v>0</v>
      </c>
      <c r="H13" s="568">
        <v>2829171500</v>
      </c>
      <c r="I13" s="568">
        <v>917376976</v>
      </c>
      <c r="J13" s="568">
        <v>2829171500</v>
      </c>
      <c r="K13" s="568">
        <v>917376976</v>
      </c>
    </row>
    <row r="14" spans="2:13">
      <c r="B14" s="654" t="s">
        <v>773</v>
      </c>
      <c r="C14" s="656" t="s">
        <v>1212</v>
      </c>
      <c r="D14" s="568">
        <v>0</v>
      </c>
      <c r="E14" s="568">
        <v>0</v>
      </c>
      <c r="F14" s="568">
        <v>0</v>
      </c>
      <c r="G14" s="568">
        <v>0</v>
      </c>
      <c r="H14" s="568">
        <v>2086583607</v>
      </c>
      <c r="I14" s="568">
        <v>0</v>
      </c>
      <c r="J14" s="568">
        <v>0</v>
      </c>
      <c r="K14" s="568">
        <v>0</v>
      </c>
    </row>
    <row r="15" spans="2:13">
      <c r="B15" s="654" t="s">
        <v>777</v>
      </c>
      <c r="C15" s="655" t="s">
        <v>1213</v>
      </c>
      <c r="D15" s="568">
        <v>433234177928</v>
      </c>
      <c r="E15" s="568">
        <v>54054905395</v>
      </c>
      <c r="F15" s="657"/>
      <c r="G15" s="657"/>
      <c r="H15" s="568">
        <v>1685580410299</v>
      </c>
      <c r="I15" s="568">
        <v>62975250749</v>
      </c>
      <c r="J15" s="658"/>
      <c r="K15" s="657"/>
    </row>
  </sheetData>
  <mergeCells count="5">
    <mergeCell ref="D4:E4"/>
    <mergeCell ref="F4:G4"/>
    <mergeCell ref="H4:I4"/>
    <mergeCell ref="J4:K4"/>
    <mergeCell ref="B4:C6"/>
  </mergeCells>
  <conditionalFormatting sqref="D7:K15">
    <cfRule type="cellIs" dxfId="12" priority="1" stopIfTrue="1" operator="lessThan">
      <formula>0</formula>
    </cfRule>
  </conditionalFormatting>
  <hyperlinks>
    <hyperlink ref="M2" location="Index!A1" display="Index" xr:uid="{C0E00387-462C-48BD-B58B-597175387B2E}"/>
  </hyperlinks>
  <pageMargins left="0.70866141732283472" right="0.70866141732283472" top="0.74803149606299213" bottom="0.74803149606299213" header="0.31496062992125984" footer="0.31496062992125984"/>
  <pageSetup paperSize="9" scale="66" orientation="landscape" r:id="rId1"/>
  <headerFooter>
    <oddHeader>&amp;CEN</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tabColor theme="4"/>
    <pageSetUpPr fitToPage="1"/>
  </sheetPr>
  <dimension ref="B2:I22"/>
  <sheetViews>
    <sheetView showGridLines="0" zoomScaleNormal="100" workbookViewId="0">
      <selection activeCell="C65" sqref="C65"/>
    </sheetView>
  </sheetViews>
  <sheetFormatPr defaultColWidth="8.81640625" defaultRowHeight="10"/>
  <cols>
    <col min="1" max="1" width="3" style="62" customWidth="1"/>
    <col min="2" max="2" width="5.81640625" style="62" customWidth="1"/>
    <col min="3" max="3" width="72" style="62" customWidth="1"/>
    <col min="4" max="4" width="17.81640625" style="62" customWidth="1"/>
    <col min="5" max="5" width="32.1796875" style="62" customWidth="1"/>
    <col min="6" max="7" width="27.81640625" style="62" customWidth="1"/>
    <col min="8" max="8" width="17.81640625" style="62" customWidth="1"/>
    <col min="9" max="9" width="19.453125" style="62" customWidth="1"/>
    <col min="10" max="11" width="17.81640625" style="62" customWidth="1"/>
    <col min="12" max="12" width="13.81640625" style="62" customWidth="1"/>
    <col min="13" max="16384" width="8.81640625" style="62"/>
  </cols>
  <sheetData>
    <row r="2" spans="2:9" ht="10.5">
      <c r="B2" s="32" t="s">
        <v>59</v>
      </c>
      <c r="C2" s="32"/>
      <c r="D2" s="32"/>
      <c r="E2" s="32"/>
      <c r="F2" s="32"/>
      <c r="G2" s="32"/>
      <c r="H2" s="32"/>
      <c r="I2" s="87" t="s">
        <v>1686</v>
      </c>
    </row>
    <row r="3" spans="2:9" ht="10.5">
      <c r="B3" s="659"/>
      <c r="C3" s="661"/>
      <c r="D3" s="660"/>
      <c r="E3" s="660"/>
      <c r="F3" s="660"/>
      <c r="G3" s="660"/>
    </row>
    <row r="4" spans="2:9">
      <c r="B4" s="1075" t="s">
        <v>1871</v>
      </c>
      <c r="C4" s="1076"/>
      <c r="D4" s="1069" t="s">
        <v>1214</v>
      </c>
      <c r="E4" s="1070"/>
      <c r="F4" s="1073" t="s">
        <v>1215</v>
      </c>
      <c r="G4" s="1074"/>
    </row>
    <row r="5" spans="2:9" ht="10.5">
      <c r="B5" s="1075"/>
      <c r="C5" s="1076"/>
      <c r="D5" s="1071"/>
      <c r="E5" s="1072"/>
      <c r="F5" s="1069" t="s">
        <v>1216</v>
      </c>
      <c r="G5" s="1070"/>
    </row>
    <row r="6" spans="2:9" ht="21">
      <c r="B6" s="1075"/>
      <c r="C6" s="1076"/>
      <c r="D6" s="663"/>
      <c r="E6" s="385" t="s">
        <v>1204</v>
      </c>
      <c r="F6" s="387"/>
      <c r="G6" s="385" t="s">
        <v>1205</v>
      </c>
    </row>
    <row r="7" spans="2:9">
      <c r="B7" s="1077"/>
      <c r="C7" s="1078"/>
      <c r="D7" s="386" t="s">
        <v>489</v>
      </c>
      <c r="E7" s="386" t="s">
        <v>761</v>
      </c>
      <c r="F7" s="386" t="s">
        <v>763</v>
      </c>
      <c r="G7" s="386" t="s">
        <v>767</v>
      </c>
    </row>
    <row r="8" spans="2:9" ht="10.5">
      <c r="B8" s="640" t="s">
        <v>778</v>
      </c>
      <c r="C8" s="664" t="s">
        <v>1217</v>
      </c>
      <c r="D8" s="568">
        <f>D9+D10+D11+D17+D18</f>
        <v>3647582429.3797994</v>
      </c>
      <c r="E8" s="568">
        <v>0</v>
      </c>
      <c r="F8" s="568">
        <f>F9+F11+F17</f>
        <v>16126529583.547436</v>
      </c>
      <c r="G8" s="568">
        <f>G11</f>
        <v>16126529583.547436</v>
      </c>
    </row>
    <row r="9" spans="2:9">
      <c r="B9" s="386" t="s">
        <v>779</v>
      </c>
      <c r="C9" s="665" t="s">
        <v>1218</v>
      </c>
      <c r="D9" s="568">
        <v>3647582429.3797994</v>
      </c>
      <c r="E9" s="568"/>
      <c r="F9" s="568">
        <v>0</v>
      </c>
      <c r="G9" s="568">
        <v>0</v>
      </c>
    </row>
    <row r="10" spans="2:9">
      <c r="B10" s="386" t="s">
        <v>780</v>
      </c>
      <c r="C10" s="665" t="s">
        <v>1207</v>
      </c>
      <c r="D10" s="568"/>
      <c r="E10" s="568"/>
      <c r="F10" s="568"/>
      <c r="G10" s="568"/>
    </row>
    <row r="11" spans="2:9">
      <c r="B11" s="386" t="s">
        <v>782</v>
      </c>
      <c r="C11" s="665" t="s">
        <v>774</v>
      </c>
      <c r="D11" s="568"/>
      <c r="E11" s="568"/>
      <c r="F11" s="568">
        <f>F12+F14</f>
        <v>16126529583.547436</v>
      </c>
      <c r="G11" s="568">
        <f>G12+G14</f>
        <v>16126529583.547436</v>
      </c>
    </row>
    <row r="12" spans="2:9">
      <c r="B12" s="386" t="s">
        <v>783</v>
      </c>
      <c r="C12" s="666" t="s">
        <v>1208</v>
      </c>
      <c r="D12" s="568"/>
      <c r="E12" s="568"/>
      <c r="F12" s="568">
        <v>10965182544</v>
      </c>
      <c r="G12" s="568">
        <v>10965182544</v>
      </c>
    </row>
    <row r="13" spans="2:9">
      <c r="B13" s="386" t="s">
        <v>784</v>
      </c>
      <c r="C13" s="666" t="s">
        <v>1209</v>
      </c>
      <c r="D13" s="568"/>
      <c r="E13" s="568"/>
      <c r="F13" s="568"/>
      <c r="G13" s="568"/>
    </row>
    <row r="14" spans="2:9">
      <c r="B14" s="386" t="s">
        <v>785</v>
      </c>
      <c r="C14" s="666" t="s">
        <v>1210</v>
      </c>
      <c r="D14" s="568"/>
      <c r="E14" s="568"/>
      <c r="F14" s="568">
        <v>5161347039.5474367</v>
      </c>
      <c r="G14" s="568">
        <v>5161347039.5474367</v>
      </c>
    </row>
    <row r="15" spans="2:9">
      <c r="B15" s="386" t="s">
        <v>786</v>
      </c>
      <c r="C15" s="666" t="s">
        <v>1211</v>
      </c>
      <c r="D15" s="568"/>
      <c r="E15" s="568"/>
      <c r="F15" s="568">
        <f>F12</f>
        <v>10965182544</v>
      </c>
      <c r="G15" s="568">
        <f>G12</f>
        <v>10965182544</v>
      </c>
    </row>
    <row r="16" spans="2:9">
      <c r="B16" s="386" t="s">
        <v>787</v>
      </c>
      <c r="C16" s="666" t="s">
        <v>1212</v>
      </c>
      <c r="D16" s="568"/>
      <c r="E16" s="568"/>
      <c r="F16" s="568">
        <v>0</v>
      </c>
      <c r="G16" s="568">
        <v>0</v>
      </c>
    </row>
    <row r="17" spans="2:7">
      <c r="B17" s="386" t="s">
        <v>788</v>
      </c>
      <c r="C17" s="665" t="s">
        <v>1219</v>
      </c>
      <c r="D17" s="568"/>
      <c r="E17" s="568"/>
      <c r="F17" s="568"/>
      <c r="G17" s="568"/>
    </row>
    <row r="18" spans="2:7">
      <c r="B18" s="386" t="s">
        <v>1220</v>
      </c>
      <c r="C18" s="665" t="s">
        <v>1221</v>
      </c>
      <c r="D18" s="568"/>
      <c r="E18" s="568"/>
      <c r="F18" s="568"/>
      <c r="G18" s="568"/>
    </row>
    <row r="19" spans="2:7" ht="10.5">
      <c r="B19" s="640" t="s">
        <v>1222</v>
      </c>
      <c r="C19" s="664" t="s">
        <v>1223</v>
      </c>
      <c r="D19" s="568">
        <v>0</v>
      </c>
      <c r="E19" s="568">
        <v>0</v>
      </c>
      <c r="F19" s="568"/>
      <c r="G19" s="568"/>
    </row>
    <row r="20" spans="2:7" ht="10.5">
      <c r="B20" s="640">
        <v>241</v>
      </c>
      <c r="C20" s="664" t="s">
        <v>1224</v>
      </c>
      <c r="D20" s="642"/>
      <c r="E20" s="642"/>
      <c r="F20" s="568">
        <v>65266894292.918488</v>
      </c>
      <c r="G20" s="568"/>
    </row>
    <row r="21" spans="2:7" ht="10.5">
      <c r="B21" s="640">
        <v>250</v>
      </c>
      <c r="C21" s="667" t="s">
        <v>1225</v>
      </c>
      <c r="D21" s="568">
        <f>D8+D19+'AE1'!D7</f>
        <v>436881760357.37982</v>
      </c>
      <c r="E21" s="568">
        <f>E19+E8+'AE1'!E7</f>
        <v>54054905395</v>
      </c>
      <c r="F21" s="642"/>
      <c r="G21" s="642"/>
    </row>
    <row r="22" spans="2:7">
      <c r="C22" s="392"/>
    </row>
  </sheetData>
  <mergeCells count="4">
    <mergeCell ref="F5:G5"/>
    <mergeCell ref="D4:E5"/>
    <mergeCell ref="F4:G4"/>
    <mergeCell ref="B4:C7"/>
  </mergeCells>
  <conditionalFormatting sqref="D4:D19">
    <cfRule type="cellIs" dxfId="11" priority="4" stopIfTrue="1" operator="lessThan">
      <formula>0</formula>
    </cfRule>
  </conditionalFormatting>
  <conditionalFormatting sqref="D20:E21">
    <cfRule type="cellIs" dxfId="10" priority="3" stopIfTrue="1" operator="lessThan">
      <formula>0</formula>
    </cfRule>
  </conditionalFormatting>
  <conditionalFormatting sqref="E7:E19">
    <cfRule type="cellIs" dxfId="9" priority="2" stopIfTrue="1" operator="lessThan">
      <formula>0</formula>
    </cfRule>
  </conditionalFormatting>
  <conditionalFormatting sqref="F6:F7">
    <cfRule type="cellIs" dxfId="8" priority="6" stopIfTrue="1" operator="lessThan">
      <formula>0</formula>
    </cfRule>
  </conditionalFormatting>
  <conditionalFormatting sqref="F8:H21">
    <cfRule type="cellIs" dxfId="7" priority="1" stopIfTrue="1" operator="lessThan">
      <formula>0</formula>
    </cfRule>
  </conditionalFormatting>
  <conditionalFormatting sqref="I2:J2 D3:J3 E4:F5 G7">
    <cfRule type="cellIs" dxfId="6" priority="7" stopIfTrue="1" operator="lessThan">
      <formula>0</formula>
    </cfRule>
  </conditionalFormatting>
  <hyperlinks>
    <hyperlink ref="I2" location="Index!A1" display="Index" xr:uid="{3A28169B-A691-4A32-BC89-5BCE22356AA1}"/>
  </hyperlinks>
  <pageMargins left="0.70866141732283472" right="0.70866141732283472" top="0.74803149606299213" bottom="0.74803149606299213" header="0.31496062992125984" footer="0.31496062992125984"/>
  <pageSetup paperSize="9" scale="88" orientation="landscape" r:id="rId1"/>
  <headerFooter>
    <oddHeader>&amp;CEN</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tabColor theme="4"/>
    <pageSetUpPr fitToPage="1"/>
  </sheetPr>
  <dimension ref="B2:H10"/>
  <sheetViews>
    <sheetView showGridLines="0" zoomScaleNormal="100" workbookViewId="0">
      <selection activeCell="D21" sqref="D21"/>
    </sheetView>
  </sheetViews>
  <sheetFormatPr defaultColWidth="8.81640625" defaultRowHeight="10"/>
  <cols>
    <col min="1" max="1" width="2.08984375" style="62" customWidth="1"/>
    <col min="2" max="2" width="5.81640625" style="62" customWidth="1"/>
    <col min="3" max="3" width="72" style="62" customWidth="1"/>
    <col min="4" max="4" width="21.81640625" style="62" customWidth="1"/>
    <col min="5" max="5" width="25.453125" style="62" customWidth="1"/>
    <col min="6" max="8" width="17.81640625" style="62" customWidth="1"/>
    <col min="9" max="9" width="19.453125" style="62" customWidth="1"/>
    <col min="10" max="11" width="17.81640625" style="62" customWidth="1"/>
    <col min="12" max="12" width="13.81640625" style="62" customWidth="1"/>
    <col min="13" max="16384" width="8.81640625" style="62"/>
  </cols>
  <sheetData>
    <row r="2" spans="2:8" ht="10.5">
      <c r="B2" s="32" t="s">
        <v>60</v>
      </c>
      <c r="C2" s="32"/>
      <c r="D2" s="32"/>
      <c r="E2" s="32"/>
      <c r="F2" s="32"/>
      <c r="G2" s="87" t="s">
        <v>1686</v>
      </c>
      <c r="H2" s="383"/>
    </row>
    <row r="3" spans="2:8" ht="20.149999999999999" customHeight="1">
      <c r="C3" s="661"/>
      <c r="D3" s="383"/>
      <c r="E3" s="383"/>
      <c r="F3" s="383"/>
      <c r="G3" s="383"/>
      <c r="H3" s="383"/>
    </row>
    <row r="4" spans="2:8" ht="52.5">
      <c r="B4" s="1079" t="s">
        <v>1871</v>
      </c>
      <c r="C4" s="1080"/>
      <c r="D4" s="385" t="s">
        <v>1226</v>
      </c>
      <c r="E4" s="668" t="s">
        <v>1887</v>
      </c>
      <c r="F4" s="669"/>
      <c r="G4" s="669"/>
    </row>
    <row r="5" spans="2:8" ht="10.5" customHeight="1">
      <c r="B5" s="1081"/>
      <c r="C5" s="1082"/>
      <c r="D5" s="386" t="s">
        <v>489</v>
      </c>
      <c r="E5" s="386" t="s">
        <v>761</v>
      </c>
      <c r="F5" s="390"/>
      <c r="G5" s="390"/>
    </row>
    <row r="6" spans="2:8" ht="15" customHeight="1">
      <c r="B6" s="640" t="s">
        <v>489</v>
      </c>
      <c r="C6" s="667" t="s">
        <v>1227</v>
      </c>
      <c r="D6" s="641">
        <v>307575461499.00952</v>
      </c>
      <c r="E6" s="641">
        <v>449360707511.54742</v>
      </c>
      <c r="F6" s="660"/>
      <c r="G6" s="660"/>
    </row>
    <row r="7" spans="2:8" ht="17.25" customHeight="1">
      <c r="B7" s="670"/>
      <c r="C7" s="437"/>
    </row>
    <row r="9" spans="2:8">
      <c r="B9" s="671"/>
      <c r="C9" s="672"/>
      <c r="D9" s="672"/>
      <c r="E9" s="672"/>
      <c r="F9" s="672"/>
      <c r="G9" s="672"/>
      <c r="H9" s="672"/>
    </row>
    <row r="10" spans="2:8">
      <c r="C10" s="392"/>
    </row>
  </sheetData>
  <mergeCells count="1">
    <mergeCell ref="B4:C5"/>
  </mergeCells>
  <conditionalFormatting sqref="G2 D3:G6">
    <cfRule type="cellIs" dxfId="5" priority="1" stopIfTrue="1" operator="lessThan">
      <formula>0</formula>
    </cfRule>
  </conditionalFormatting>
  <hyperlinks>
    <hyperlink ref="G2" location="Index!A1" display="Index" xr:uid="{5DA6324F-AF61-4DDA-AE8A-2233852EDBC9}"/>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tabColor theme="4"/>
    <pageSetUpPr fitToPage="1"/>
  </sheetPr>
  <dimension ref="B2:G13"/>
  <sheetViews>
    <sheetView showGridLines="0" zoomScaleNormal="100" workbookViewId="0">
      <selection activeCell="C79" sqref="C79"/>
    </sheetView>
  </sheetViews>
  <sheetFormatPr defaultColWidth="8.81640625" defaultRowHeight="10"/>
  <cols>
    <col min="1" max="1" width="2.54296875" style="62" customWidth="1"/>
    <col min="2" max="2" width="6.81640625" style="62" customWidth="1"/>
    <col min="3" max="3" width="85" style="62" customWidth="1"/>
    <col min="4" max="4" width="47.54296875" style="62" bestFit="1" customWidth="1"/>
    <col min="5" max="5" width="17.81640625" style="62" customWidth="1"/>
    <col min="6" max="6" width="4.6328125" style="62" bestFit="1" customWidth="1"/>
    <col min="7" max="8" width="17.81640625" style="62" customWidth="1"/>
    <col min="9" max="9" width="19.453125" style="62" customWidth="1"/>
    <col min="10" max="11" width="17.81640625" style="62" customWidth="1"/>
    <col min="12" max="12" width="13.81640625" style="62" customWidth="1"/>
    <col min="13" max="16384" width="8.81640625" style="62"/>
  </cols>
  <sheetData>
    <row r="2" spans="2:7" ht="10.5">
      <c r="B2" s="32" t="s">
        <v>61</v>
      </c>
      <c r="C2" s="32"/>
      <c r="D2" s="32" t="s">
        <v>237</v>
      </c>
      <c r="E2" s="32" t="s">
        <v>1228</v>
      </c>
      <c r="F2" s="87" t="s">
        <v>1686</v>
      </c>
    </row>
    <row r="3" spans="2:7">
      <c r="B3" s="3"/>
    </row>
    <row r="4" spans="2:7">
      <c r="B4" s="111" t="s">
        <v>200</v>
      </c>
      <c r="C4" s="679" t="s">
        <v>1229</v>
      </c>
      <c r="D4" s="83" t="s">
        <v>1589</v>
      </c>
    </row>
    <row r="5" spans="2:7" ht="20">
      <c r="B5" s="673" t="s">
        <v>203</v>
      </c>
      <c r="C5" s="674" t="s">
        <v>1230</v>
      </c>
      <c r="D5" s="83" t="s">
        <v>1589</v>
      </c>
      <c r="E5" s="675"/>
      <c r="F5" s="675"/>
      <c r="G5" s="675"/>
    </row>
    <row r="6" spans="2:7" ht="17.25" customHeight="1">
      <c r="B6" s="676"/>
      <c r="C6" s="3"/>
      <c r="D6" s="677"/>
      <c r="E6" s="677"/>
      <c r="F6" s="677"/>
      <c r="G6" s="677"/>
    </row>
    <row r="7" spans="2:7">
      <c r="B7" s="676"/>
      <c r="C7" s="677"/>
      <c r="D7" s="677"/>
      <c r="E7" s="677"/>
      <c r="F7" s="677"/>
      <c r="G7" s="677"/>
    </row>
    <row r="8" spans="2:7">
      <c r="B8" s="676"/>
      <c r="C8" s="677"/>
      <c r="D8" s="677"/>
      <c r="E8" s="677"/>
      <c r="F8" s="677"/>
      <c r="G8" s="677"/>
    </row>
    <row r="9" spans="2:7">
      <c r="B9" s="676"/>
      <c r="C9" s="677"/>
      <c r="D9" s="677"/>
      <c r="E9" s="677"/>
      <c r="F9" s="677"/>
      <c r="G9" s="677"/>
    </row>
    <row r="10" spans="2:7">
      <c r="B10" s="676"/>
      <c r="C10" s="672"/>
      <c r="D10" s="672"/>
      <c r="E10" s="672"/>
      <c r="F10" s="672"/>
      <c r="G10" s="672"/>
    </row>
    <row r="11" spans="2:7">
      <c r="B11" s="678"/>
      <c r="C11" s="672"/>
      <c r="D11" s="672"/>
      <c r="E11" s="672"/>
      <c r="F11" s="672"/>
      <c r="G11" s="672"/>
    </row>
    <row r="12" spans="2:7">
      <c r="B12" s="678"/>
      <c r="C12" s="672"/>
      <c r="D12" s="672"/>
      <c r="E12" s="672"/>
      <c r="F12" s="672"/>
      <c r="G12" s="672"/>
    </row>
    <row r="13" spans="2:7">
      <c r="C13" s="392"/>
    </row>
  </sheetData>
  <hyperlinks>
    <hyperlink ref="F2" location="Index!A1" display="Index" xr:uid="{4434A904-36E2-47B4-8CAA-6408948833F8}"/>
  </hyperlinks>
  <pageMargins left="0.70866141732283472" right="0.70866141732283472" top="0.74803149606299213" bottom="0.74803149606299213" header="0.31496062992125984" footer="0.31496062992125984"/>
  <pageSetup paperSize="9" orientation="landscape" r:id="rId1"/>
  <headerFooter>
    <oddHeader>&amp;CEN</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tabColor theme="4"/>
    <pageSetUpPr fitToPage="1"/>
  </sheetPr>
  <dimension ref="B2:F24"/>
  <sheetViews>
    <sheetView showGridLines="0" zoomScaleNormal="100" zoomScalePageLayoutView="110" workbookViewId="0"/>
  </sheetViews>
  <sheetFormatPr defaultColWidth="9.1796875" defaultRowHeight="10"/>
  <cols>
    <col min="1" max="1" width="2" style="3" customWidth="1"/>
    <col min="2" max="2" width="4.7265625" style="3" customWidth="1"/>
    <col min="3" max="3" width="118.26953125" style="15" customWidth="1"/>
    <col min="4" max="4" width="82.453125" style="3" customWidth="1"/>
    <col min="5" max="5" width="9.90625" style="72" customWidth="1"/>
    <col min="6" max="16384" width="9.1796875" style="3"/>
  </cols>
  <sheetData>
    <row r="2" spans="2:6" ht="10.5">
      <c r="B2" s="320" t="s">
        <v>62</v>
      </c>
      <c r="C2" s="320"/>
      <c r="D2" s="320"/>
      <c r="E2" s="320"/>
      <c r="F2" s="320" t="s">
        <v>1686</v>
      </c>
    </row>
    <row r="3" spans="2:6">
      <c r="B3" s="82"/>
    </row>
    <row r="4" spans="2:6" ht="10.5">
      <c r="B4" s="868" t="s">
        <v>1231</v>
      </c>
      <c r="C4" s="869"/>
      <c r="D4" s="870"/>
      <c r="E4" s="128"/>
    </row>
    <row r="5" spans="2:6" ht="20">
      <c r="B5" s="204" t="s">
        <v>200</v>
      </c>
      <c r="C5" s="57" t="s">
        <v>1232</v>
      </c>
      <c r="D5" s="57" t="s">
        <v>1666</v>
      </c>
      <c r="E5" s="128"/>
    </row>
    <row r="6" spans="2:6" ht="20">
      <c r="B6" s="204" t="s">
        <v>203</v>
      </c>
      <c r="C6" s="57" t="s">
        <v>1233</v>
      </c>
      <c r="D6" s="57" t="s">
        <v>1667</v>
      </c>
      <c r="E6" s="128"/>
    </row>
    <row r="7" spans="2:6" ht="30">
      <c r="B7" s="204" t="s">
        <v>228</v>
      </c>
      <c r="C7" s="57" t="s">
        <v>1234</v>
      </c>
      <c r="D7" s="57" t="s">
        <v>1668</v>
      </c>
      <c r="E7" s="128"/>
    </row>
    <row r="8" spans="2:6">
      <c r="B8" s="204" t="s">
        <v>214</v>
      </c>
      <c r="C8" s="57" t="s">
        <v>1235</v>
      </c>
      <c r="D8" s="57" t="s">
        <v>1669</v>
      </c>
      <c r="E8" s="128"/>
    </row>
    <row r="9" spans="2:6" ht="10.5">
      <c r="B9" s="868" t="s">
        <v>1236</v>
      </c>
      <c r="C9" s="869"/>
      <c r="D9" s="870"/>
      <c r="E9" s="128"/>
    </row>
    <row r="10" spans="2:6" ht="20">
      <c r="B10" s="17" t="s">
        <v>216</v>
      </c>
      <c r="C10" s="57" t="s">
        <v>1237</v>
      </c>
      <c r="D10" s="57" t="s">
        <v>1666</v>
      </c>
      <c r="E10" s="119"/>
    </row>
    <row r="11" spans="2:6" ht="20">
      <c r="B11" s="17" t="s">
        <v>218</v>
      </c>
      <c r="C11" s="57" t="s">
        <v>1238</v>
      </c>
      <c r="D11" s="57" t="s">
        <v>1666</v>
      </c>
      <c r="E11" s="119"/>
    </row>
    <row r="12" spans="2:6" ht="20">
      <c r="B12" s="204" t="s">
        <v>221</v>
      </c>
      <c r="C12" s="57" t="s">
        <v>1239</v>
      </c>
      <c r="D12" s="57" t="s">
        <v>1666</v>
      </c>
      <c r="E12" s="128"/>
    </row>
    <row r="13" spans="2:6">
      <c r="B13" s="204" t="s">
        <v>288</v>
      </c>
      <c r="C13" s="57" t="s">
        <v>1240</v>
      </c>
      <c r="D13" s="57" t="s">
        <v>1666</v>
      </c>
      <c r="E13" s="119"/>
    </row>
    <row r="14" spans="2:6">
      <c r="B14" s="204" t="s">
        <v>336</v>
      </c>
      <c r="C14" s="57" t="s">
        <v>1241</v>
      </c>
      <c r="D14" s="57" t="s">
        <v>46</v>
      </c>
      <c r="E14" s="119"/>
    </row>
    <row r="15" spans="2:6" ht="10.5">
      <c r="B15" s="868" t="s">
        <v>1242</v>
      </c>
      <c r="C15" s="869"/>
      <c r="D15" s="870"/>
      <c r="E15" s="119"/>
    </row>
    <row r="16" spans="2:6">
      <c r="B16" s="204" t="s">
        <v>1140</v>
      </c>
      <c r="C16" s="57" t="s">
        <v>1243</v>
      </c>
      <c r="D16" s="57" t="s">
        <v>1667</v>
      </c>
      <c r="E16" s="119"/>
    </row>
    <row r="17" spans="2:5">
      <c r="B17" s="204" t="s">
        <v>1244</v>
      </c>
      <c r="C17" s="57" t="s">
        <v>1245</v>
      </c>
      <c r="D17" s="57" t="s">
        <v>1666</v>
      </c>
      <c r="E17" s="119"/>
    </row>
    <row r="18" spans="2:5">
      <c r="B18" s="204" t="s">
        <v>1246</v>
      </c>
      <c r="C18" s="57" t="s">
        <v>1247</v>
      </c>
      <c r="D18" s="57" t="s">
        <v>1669</v>
      </c>
      <c r="E18" s="128"/>
    </row>
    <row r="19" spans="2:5">
      <c r="B19" s="204" t="s">
        <v>1248</v>
      </c>
      <c r="C19" s="57" t="s">
        <v>1249</v>
      </c>
      <c r="D19" s="57" t="s">
        <v>1667</v>
      </c>
      <c r="E19" s="128"/>
    </row>
    <row r="20" spans="2:5">
      <c r="B20" s="204" t="s">
        <v>1250</v>
      </c>
      <c r="C20" s="57" t="s">
        <v>1251</v>
      </c>
      <c r="D20" s="57" t="s">
        <v>1669</v>
      </c>
      <c r="E20" s="119"/>
    </row>
    <row r="21" spans="2:5">
      <c r="B21" s="204" t="s">
        <v>1252</v>
      </c>
      <c r="C21" s="57" t="s">
        <v>1253</v>
      </c>
      <c r="D21" s="57" t="s">
        <v>1669</v>
      </c>
      <c r="E21" s="119"/>
    </row>
    <row r="22" spans="2:5">
      <c r="B22" s="204" t="s">
        <v>1254</v>
      </c>
      <c r="C22" s="57" t="s">
        <v>1255</v>
      </c>
      <c r="D22" s="57" t="s">
        <v>1667</v>
      </c>
      <c r="E22" s="119"/>
    </row>
    <row r="23" spans="2:5">
      <c r="B23" s="204" t="s">
        <v>1256</v>
      </c>
      <c r="C23" s="57" t="s">
        <v>1257</v>
      </c>
      <c r="D23" s="57" t="s">
        <v>1669</v>
      </c>
      <c r="E23" s="119"/>
    </row>
    <row r="24" spans="2:5" ht="20">
      <c r="B24" s="204" t="s">
        <v>1258</v>
      </c>
      <c r="C24" s="57" t="s">
        <v>1259</v>
      </c>
      <c r="D24" s="57" t="s">
        <v>1670</v>
      </c>
      <c r="E24" s="119"/>
    </row>
  </sheetData>
  <mergeCells count="3">
    <mergeCell ref="B15:D15"/>
    <mergeCell ref="B9:D9"/>
    <mergeCell ref="B4:D4"/>
  </mergeCells>
  <hyperlinks>
    <hyperlink ref="F2" location="Index!A1" display="Index" xr:uid="{6953B8F5-B1C7-4B55-8B55-A11D8EFB0DB6}"/>
  </hyperlinks>
  <pageMargins left="0.70866141732283472" right="0.70866141732283472" top="0.74803149606299213" bottom="0.74803149606299213" header="0.31496062992125984" footer="0.31496062992125984"/>
  <pageSetup paperSize="9" scale="70" orientation="landscape" r:id="rId1"/>
  <headerFooter>
    <oddHeader>&amp;CEN</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tabColor theme="4"/>
    <pageSetUpPr fitToPage="1"/>
  </sheetPr>
  <dimension ref="B2:F24"/>
  <sheetViews>
    <sheetView showGridLines="0" zoomScaleNormal="100" zoomScalePageLayoutView="110" workbookViewId="0">
      <selection activeCell="F2" sqref="F2"/>
    </sheetView>
  </sheetViews>
  <sheetFormatPr defaultColWidth="9.1796875" defaultRowHeight="10"/>
  <cols>
    <col min="1" max="1" width="6.54296875" style="15" customWidth="1"/>
    <col min="2" max="2" width="6.08984375" style="15" customWidth="1"/>
    <col min="3" max="3" width="99.6328125" style="15" customWidth="1"/>
    <col min="4" max="4" width="45.36328125" style="15" customWidth="1"/>
    <col min="5" max="5" width="17.54296875" style="15" customWidth="1"/>
    <col min="6" max="16384" width="9.1796875" style="15"/>
  </cols>
  <sheetData>
    <row r="2" spans="2:6" ht="10.5">
      <c r="B2" s="320" t="s">
        <v>63</v>
      </c>
      <c r="C2" s="320"/>
      <c r="D2" s="320"/>
      <c r="E2" s="320"/>
      <c r="F2" s="320" t="s">
        <v>1686</v>
      </c>
    </row>
    <row r="3" spans="2:6">
      <c r="B3" s="97"/>
    </row>
    <row r="4" spans="2:6">
      <c r="D4" s="559"/>
    </row>
    <row r="5" spans="2:6" ht="10.5">
      <c r="B5" s="868" t="s">
        <v>1231</v>
      </c>
      <c r="C5" s="869"/>
      <c r="D5" s="870"/>
    </row>
    <row r="6" spans="2:6" ht="20">
      <c r="B6" s="204" t="s">
        <v>200</v>
      </c>
      <c r="C6" s="57" t="s">
        <v>1260</v>
      </c>
      <c r="D6" s="1083" t="s">
        <v>1671</v>
      </c>
    </row>
    <row r="7" spans="2:6" ht="20">
      <c r="B7" s="204" t="s">
        <v>203</v>
      </c>
      <c r="C7" s="57" t="s">
        <v>1261</v>
      </c>
      <c r="D7" s="1084"/>
    </row>
    <row r="8" spans="2:6" ht="20">
      <c r="B8" s="204" t="s">
        <v>228</v>
      </c>
      <c r="C8" s="57" t="s">
        <v>1262</v>
      </c>
      <c r="D8" s="1085"/>
    </row>
    <row r="9" spans="2:6" ht="10.5">
      <c r="B9" s="868" t="s">
        <v>1236</v>
      </c>
      <c r="C9" s="869"/>
      <c r="D9" s="870"/>
    </row>
    <row r="10" spans="2:6" ht="20">
      <c r="B10" s="204" t="s">
        <v>214</v>
      </c>
      <c r="C10" s="57" t="s">
        <v>1263</v>
      </c>
      <c r="D10" s="1083" t="s">
        <v>1671</v>
      </c>
    </row>
    <row r="11" spans="2:6">
      <c r="B11" s="17" t="s">
        <v>336</v>
      </c>
      <c r="C11" s="681" t="s">
        <v>1264</v>
      </c>
      <c r="D11" s="1084"/>
    </row>
    <row r="12" spans="2:6">
      <c r="B12" s="17" t="s">
        <v>1265</v>
      </c>
      <c r="C12" s="681" t="s">
        <v>1266</v>
      </c>
      <c r="D12" s="1084"/>
    </row>
    <row r="13" spans="2:6">
      <c r="B13" s="17" t="s">
        <v>1267</v>
      </c>
      <c r="C13" s="681" t="s">
        <v>1268</v>
      </c>
      <c r="D13" s="1084"/>
    </row>
    <row r="14" spans="2:6">
      <c r="B14" s="17" t="s">
        <v>1269</v>
      </c>
      <c r="C14" s="681" t="s">
        <v>1270</v>
      </c>
      <c r="D14" s="1084"/>
    </row>
    <row r="15" spans="2:6" ht="20">
      <c r="B15" s="17" t="s">
        <v>216</v>
      </c>
      <c r="C15" s="57" t="s">
        <v>1271</v>
      </c>
      <c r="D15" s="1084"/>
    </row>
    <row r="16" spans="2:6">
      <c r="B16" s="17" t="s">
        <v>218</v>
      </c>
      <c r="C16" s="57" t="s">
        <v>1272</v>
      </c>
      <c r="D16" s="1084"/>
    </row>
    <row r="17" spans="2:4">
      <c r="B17" s="204" t="s">
        <v>221</v>
      </c>
      <c r="C17" s="57" t="s">
        <v>1273</v>
      </c>
      <c r="D17" s="1085"/>
    </row>
    <row r="18" spans="2:4" ht="10.5">
      <c r="B18" s="868" t="s">
        <v>1242</v>
      </c>
      <c r="C18" s="869"/>
      <c r="D18" s="870"/>
    </row>
    <row r="19" spans="2:4">
      <c r="B19" s="204" t="s">
        <v>288</v>
      </c>
      <c r="C19" s="57" t="s">
        <v>1274</v>
      </c>
      <c r="D19" s="1083" t="s">
        <v>1671</v>
      </c>
    </row>
    <row r="20" spans="2:4" ht="20">
      <c r="B20" s="204" t="s">
        <v>336</v>
      </c>
      <c r="C20" s="57" t="s">
        <v>1275</v>
      </c>
      <c r="D20" s="1084"/>
    </row>
    <row r="21" spans="2:4">
      <c r="B21" s="204" t="s">
        <v>1140</v>
      </c>
      <c r="C21" s="57" t="s">
        <v>1276</v>
      </c>
      <c r="D21" s="1084"/>
    </row>
    <row r="22" spans="2:4">
      <c r="B22" s="204" t="s">
        <v>1244</v>
      </c>
      <c r="C22" s="57" t="s">
        <v>1277</v>
      </c>
      <c r="D22" s="1084"/>
    </row>
    <row r="23" spans="2:4">
      <c r="B23" s="204" t="s">
        <v>1246</v>
      </c>
      <c r="C23" s="57" t="s">
        <v>1278</v>
      </c>
      <c r="D23" s="1084"/>
    </row>
    <row r="24" spans="2:4" ht="20">
      <c r="B24" s="204" t="s">
        <v>1248</v>
      </c>
      <c r="C24" s="57" t="s">
        <v>1279</v>
      </c>
      <c r="D24" s="1085"/>
    </row>
  </sheetData>
  <mergeCells count="6">
    <mergeCell ref="D6:D8"/>
    <mergeCell ref="D10:D17"/>
    <mergeCell ref="D19:D24"/>
    <mergeCell ref="B5:D5"/>
    <mergeCell ref="B9:D9"/>
    <mergeCell ref="B18:D18"/>
  </mergeCells>
  <hyperlinks>
    <hyperlink ref="F2" location="Index!A1" display="Index" xr:uid="{57008050-6F09-40EF-B237-E446CC3F204E}"/>
  </hyperlinks>
  <pageMargins left="0.70866141732283472" right="0.70866141732283472" top="0.74803149606299213" bottom="0.74803149606299213" header="0.31496062992125984" footer="0.31496062992125984"/>
  <pageSetup paperSize="9" scale="83" orientation="landscape" r:id="rId1"/>
  <headerFooter>
    <oddHeader>&amp;CEN</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tabColor theme="4"/>
    <pageSetUpPr fitToPage="1"/>
  </sheetPr>
  <dimension ref="B2:F21"/>
  <sheetViews>
    <sheetView showGridLines="0" zoomScale="90" zoomScaleNormal="90" zoomScalePageLayoutView="110" workbookViewId="0">
      <selection activeCell="D88" sqref="D88"/>
    </sheetView>
  </sheetViews>
  <sheetFormatPr defaultColWidth="9.1796875" defaultRowHeight="10"/>
  <cols>
    <col min="1" max="1" width="2.36328125" style="3" customWidth="1"/>
    <col min="2" max="2" width="9.1796875" style="3"/>
    <col min="3" max="3" width="93" style="3" bestFit="1" customWidth="1"/>
    <col min="4" max="4" width="37.81640625" style="3" customWidth="1"/>
    <col min="5" max="16384" width="9.1796875" style="3"/>
  </cols>
  <sheetData>
    <row r="2" spans="2:6" ht="10.5">
      <c r="B2" s="320" t="s">
        <v>64</v>
      </c>
      <c r="C2" s="320"/>
      <c r="D2" s="320"/>
      <c r="E2" s="320"/>
      <c r="F2" s="320" t="s">
        <v>1686</v>
      </c>
    </row>
    <row r="3" spans="2:6">
      <c r="D3" s="109"/>
    </row>
    <row r="4" spans="2:6" ht="14.5" customHeight="1">
      <c r="B4" s="868" t="s">
        <v>1236</v>
      </c>
      <c r="C4" s="869"/>
      <c r="D4" s="870"/>
    </row>
    <row r="5" spans="2:6" ht="20">
      <c r="B5" s="204" t="s">
        <v>200</v>
      </c>
      <c r="C5" s="57" t="s">
        <v>1280</v>
      </c>
      <c r="D5" s="960" t="s">
        <v>1671</v>
      </c>
    </row>
    <row r="6" spans="2:6">
      <c r="B6" s="204" t="s">
        <v>203</v>
      </c>
      <c r="C6" s="57" t="s">
        <v>1281</v>
      </c>
      <c r="D6" s="981"/>
    </row>
    <row r="7" spans="2:6">
      <c r="B7" s="204" t="s">
        <v>228</v>
      </c>
      <c r="C7" s="57" t="s">
        <v>1282</v>
      </c>
      <c r="D7" s="981"/>
    </row>
    <row r="8" spans="2:6">
      <c r="B8" s="111" t="s">
        <v>336</v>
      </c>
      <c r="C8" s="683" t="s">
        <v>1283</v>
      </c>
      <c r="D8" s="981"/>
    </row>
    <row r="9" spans="2:6">
      <c r="B9" s="111" t="s">
        <v>1265</v>
      </c>
      <c r="C9" s="683" t="s">
        <v>1284</v>
      </c>
      <c r="D9" s="981"/>
    </row>
    <row r="10" spans="2:6">
      <c r="B10" s="111" t="s">
        <v>1267</v>
      </c>
      <c r="C10" s="683" t="s">
        <v>1285</v>
      </c>
      <c r="D10" s="981"/>
    </row>
    <row r="11" spans="2:6">
      <c r="B11" s="111" t="s">
        <v>1269</v>
      </c>
      <c r="C11" s="683" t="s">
        <v>1286</v>
      </c>
      <c r="D11" s="981"/>
    </row>
    <row r="12" spans="2:6">
      <c r="B12" s="111" t="s">
        <v>1287</v>
      </c>
      <c r="C12" s="683" t="s">
        <v>1288</v>
      </c>
      <c r="D12" s="981"/>
    </row>
    <row r="13" spans="2:6">
      <c r="B13" s="111" t="s">
        <v>1289</v>
      </c>
      <c r="C13" s="683" t="s">
        <v>1290</v>
      </c>
      <c r="D13" s="961"/>
    </row>
    <row r="14" spans="2:6" ht="14.5" customHeight="1">
      <c r="B14" s="868" t="s">
        <v>1242</v>
      </c>
      <c r="C14" s="869"/>
      <c r="D14" s="870"/>
    </row>
    <row r="15" spans="2:6">
      <c r="B15" s="111" t="s">
        <v>214</v>
      </c>
      <c r="C15" s="57" t="s">
        <v>1291</v>
      </c>
      <c r="D15" s="960" t="s">
        <v>1671</v>
      </c>
    </row>
    <row r="16" spans="2:6">
      <c r="B16" s="111" t="s">
        <v>336</v>
      </c>
      <c r="C16" s="683" t="s">
        <v>1283</v>
      </c>
      <c r="D16" s="981"/>
    </row>
    <row r="17" spans="2:4">
      <c r="B17" s="111" t="s">
        <v>1265</v>
      </c>
      <c r="C17" s="683" t="s">
        <v>1284</v>
      </c>
      <c r="D17" s="981"/>
    </row>
    <row r="18" spans="2:4">
      <c r="B18" s="111" t="s">
        <v>1267</v>
      </c>
      <c r="C18" s="683" t="s">
        <v>1285</v>
      </c>
      <c r="D18" s="981"/>
    </row>
    <row r="19" spans="2:4">
      <c r="B19" s="111" t="s">
        <v>1269</v>
      </c>
      <c r="C19" s="683" t="s">
        <v>1286</v>
      </c>
      <c r="D19" s="981"/>
    </row>
    <row r="20" spans="2:4">
      <c r="B20" s="111" t="s">
        <v>1287</v>
      </c>
      <c r="C20" s="683" t="s">
        <v>1288</v>
      </c>
      <c r="D20" s="981"/>
    </row>
    <row r="21" spans="2:4">
      <c r="B21" s="111" t="s">
        <v>1289</v>
      </c>
      <c r="C21" s="683" t="s">
        <v>1290</v>
      </c>
      <c r="D21" s="961"/>
    </row>
  </sheetData>
  <mergeCells count="4">
    <mergeCell ref="D15:D21"/>
    <mergeCell ref="D5:D13"/>
    <mergeCell ref="B4:D4"/>
    <mergeCell ref="B14:D14"/>
  </mergeCells>
  <hyperlinks>
    <hyperlink ref="F2" location="Index!A1" display="Index" xr:uid="{5559556C-869A-4046-B9B5-3A1F1C337192}"/>
  </hyperlinks>
  <pageMargins left="0.70866141732283472" right="0.70866141732283472" top="0.74803149606299213" bottom="0.74803149606299213" header="0.31496062992125984" footer="0.31496062992125984"/>
  <pageSetup paperSize="9" scale="95" orientation="landscape" r:id="rId1"/>
  <headerFooter>
    <oddHeader>&amp;CEN</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tabColor theme="4"/>
    <pageSetUpPr fitToPage="1"/>
  </sheetPr>
  <dimension ref="A2:U64"/>
  <sheetViews>
    <sheetView zoomScale="99" zoomScaleNormal="99" workbookViewId="0">
      <selection activeCell="A68" sqref="A68"/>
    </sheetView>
  </sheetViews>
  <sheetFormatPr defaultColWidth="8.81640625" defaultRowHeight="10.5"/>
  <cols>
    <col min="1" max="1" width="2.7265625" style="686" customWidth="1"/>
    <col min="2" max="2" width="3.1796875" style="718" customWidth="1"/>
    <col min="3" max="3" width="108.26953125" style="686" customWidth="1"/>
    <col min="4" max="4" width="18.7265625" style="686" customWidth="1"/>
    <col min="5" max="5" width="29.1796875" style="686" bestFit="1" customWidth="1"/>
    <col min="6" max="6" width="16.08984375" style="686" bestFit="1" customWidth="1"/>
    <col min="7" max="7" width="17.1796875" style="686" bestFit="1" customWidth="1"/>
    <col min="8" max="8" width="15.81640625" style="686" bestFit="1" customWidth="1"/>
    <col min="9" max="9" width="16.453125" style="686" customWidth="1"/>
    <col min="10" max="10" width="18.08984375" style="686" customWidth="1"/>
    <col min="11" max="11" width="17.90625" style="686" customWidth="1"/>
    <col min="12" max="13" width="21.54296875" style="686" customWidth="1"/>
    <col min="14" max="14" width="22" style="686" bestFit="1" customWidth="1"/>
    <col min="15" max="15" width="13.54296875" style="686" customWidth="1"/>
    <col min="16" max="16" width="13.81640625" style="686" customWidth="1"/>
    <col min="17" max="17" width="15.54296875" style="686" customWidth="1"/>
    <col min="18" max="18" width="13.36328125" style="686" customWidth="1"/>
    <col min="19" max="19" width="17.453125" style="686" bestFit="1" customWidth="1"/>
    <col min="20" max="16384" width="8.81640625" style="686"/>
  </cols>
  <sheetData>
    <row r="2" spans="2:21">
      <c r="B2" s="320" t="s">
        <v>65</v>
      </c>
      <c r="C2" s="320"/>
      <c r="D2" s="320"/>
      <c r="E2" s="320"/>
      <c r="F2" s="320"/>
      <c r="G2" s="320"/>
      <c r="H2" s="320"/>
      <c r="I2" s="320"/>
      <c r="J2" s="320"/>
      <c r="K2" s="320"/>
      <c r="L2" s="320"/>
      <c r="M2" s="320"/>
      <c r="N2" s="320"/>
      <c r="O2" s="320"/>
      <c r="P2" s="320"/>
      <c r="Q2" s="320"/>
      <c r="R2" s="320"/>
      <c r="S2" s="320"/>
      <c r="T2" s="320"/>
      <c r="U2" s="320" t="s">
        <v>1686</v>
      </c>
    </row>
    <row r="4" spans="2:21" ht="76.5" customHeight="1">
      <c r="C4" s="1086" t="s">
        <v>1871</v>
      </c>
      <c r="D4" s="1090" t="s">
        <v>1789</v>
      </c>
      <c r="E4" s="1092"/>
      <c r="F4" s="1092"/>
      <c r="G4" s="1092"/>
      <c r="H4" s="1091"/>
      <c r="I4" s="1090" t="s">
        <v>1791</v>
      </c>
      <c r="J4" s="1092"/>
      <c r="K4" s="1091"/>
      <c r="L4" s="1090" t="s">
        <v>1292</v>
      </c>
      <c r="M4" s="1091"/>
      <c r="N4" s="1088" t="s">
        <v>1293</v>
      </c>
      <c r="O4" s="1088" t="s">
        <v>1294</v>
      </c>
      <c r="P4" s="1088" t="s">
        <v>1295</v>
      </c>
      <c r="Q4" s="1088" t="s">
        <v>1296</v>
      </c>
      <c r="R4" s="1088" t="s">
        <v>1297</v>
      </c>
      <c r="S4" s="1088" t="s">
        <v>1298</v>
      </c>
    </row>
    <row r="5" spans="2:21" ht="42">
      <c r="C5" s="1087"/>
      <c r="D5" s="688"/>
      <c r="E5" s="689" t="s">
        <v>1299</v>
      </c>
      <c r="F5" s="689" t="s">
        <v>1300</v>
      </c>
      <c r="G5" s="690" t="s">
        <v>1301</v>
      </c>
      <c r="H5" s="690" t="s">
        <v>1302</v>
      </c>
      <c r="I5" s="691"/>
      <c r="J5" s="689" t="s">
        <v>1303</v>
      </c>
      <c r="K5" s="689" t="s">
        <v>1302</v>
      </c>
      <c r="L5" s="692"/>
      <c r="M5" s="693" t="s">
        <v>1304</v>
      </c>
      <c r="N5" s="1089"/>
      <c r="O5" s="1089"/>
      <c r="P5" s="1089"/>
      <c r="Q5" s="1089"/>
      <c r="R5" s="1089"/>
      <c r="S5" s="1089"/>
    </row>
    <row r="6" spans="2:21">
      <c r="B6" s="687">
        <v>1</v>
      </c>
      <c r="C6" s="694" t="s">
        <v>1305</v>
      </c>
      <c r="D6" s="695">
        <v>858226.03709999996</v>
      </c>
      <c r="E6" s="684">
        <v>0</v>
      </c>
      <c r="F6" s="695">
        <v>4941.0498215678053</v>
      </c>
      <c r="G6" s="695">
        <v>63006.812180000001</v>
      </c>
      <c r="H6" s="695">
        <v>11935.075140000001</v>
      </c>
      <c r="I6" s="695">
        <v>-6257.0803900000001</v>
      </c>
      <c r="J6" s="695">
        <v>-934.45364589999997</v>
      </c>
      <c r="K6" s="695">
        <v>-2894.6438889999999</v>
      </c>
      <c r="L6" s="695">
        <v>630182.59558243467</v>
      </c>
      <c r="M6" s="695">
        <v>423029.01186796196</v>
      </c>
      <c r="N6" s="696">
        <v>0.18537000000000001</v>
      </c>
      <c r="O6" s="695">
        <v>603259.80039999995</v>
      </c>
      <c r="P6" s="695">
        <v>74425.584740000006</v>
      </c>
      <c r="Q6" s="695">
        <v>133939.24400000001</v>
      </c>
      <c r="R6" s="695">
        <v>46601.408000000003</v>
      </c>
      <c r="S6" s="697">
        <v>5.47</v>
      </c>
    </row>
    <row r="7" spans="2:21">
      <c r="B7" s="687">
        <v>2</v>
      </c>
      <c r="C7" s="698" t="s">
        <v>1306</v>
      </c>
      <c r="D7" s="699">
        <v>110999.9014</v>
      </c>
      <c r="E7" s="685">
        <v>0</v>
      </c>
      <c r="F7" s="685">
        <v>0</v>
      </c>
      <c r="G7" s="699">
        <v>865.07316279999998</v>
      </c>
      <c r="H7" s="699">
        <v>599.27980920000005</v>
      </c>
      <c r="I7" s="699">
        <v>-285.56240489999999</v>
      </c>
      <c r="J7" s="699">
        <v>-21.132789020000001</v>
      </c>
      <c r="K7" s="699">
        <v>-125.8949586</v>
      </c>
      <c r="L7" s="700">
        <v>76292.261373541449</v>
      </c>
      <c r="M7" s="700">
        <v>30974.799901924245</v>
      </c>
      <c r="N7" s="701">
        <v>0.17832799999999999</v>
      </c>
      <c r="O7" s="699">
        <v>102994.62940000001</v>
      </c>
      <c r="P7" s="699">
        <v>1673.9339299999999</v>
      </c>
      <c r="Q7" s="699">
        <v>4629.0540680000004</v>
      </c>
      <c r="R7" s="699">
        <v>1702.2839469999999</v>
      </c>
      <c r="S7" s="702">
        <v>2.7</v>
      </c>
    </row>
    <row r="8" spans="2:21">
      <c r="B8" s="687">
        <v>3</v>
      </c>
      <c r="C8" s="698" t="s">
        <v>1307</v>
      </c>
      <c r="D8" s="699">
        <v>4173.3892070000002</v>
      </c>
      <c r="E8" s="685">
        <v>0</v>
      </c>
      <c r="F8" s="685">
        <v>0</v>
      </c>
      <c r="G8" s="699">
        <v>114.319536</v>
      </c>
      <c r="H8" s="699">
        <v>0</v>
      </c>
      <c r="I8" s="699">
        <v>-13.211846</v>
      </c>
      <c r="J8" s="685">
        <v>-3.2856999999999997E-2</v>
      </c>
      <c r="K8" s="685">
        <v>0</v>
      </c>
      <c r="L8" s="700">
        <v>361.2530974620343</v>
      </c>
      <c r="M8" s="685">
        <v>0.30250207377642002</v>
      </c>
      <c r="N8" s="701">
        <v>0</v>
      </c>
      <c r="O8" s="699">
        <v>4112.3522620000003</v>
      </c>
      <c r="P8" s="699">
        <v>9.0562430000000003</v>
      </c>
      <c r="Q8" s="699">
        <v>51.980702000000001</v>
      </c>
      <c r="R8" s="685">
        <v>0</v>
      </c>
      <c r="S8" s="702">
        <v>0.59</v>
      </c>
    </row>
    <row r="9" spans="2:21">
      <c r="B9" s="687">
        <v>4</v>
      </c>
      <c r="C9" s="703" t="s">
        <v>1308</v>
      </c>
      <c r="D9" s="685">
        <v>0</v>
      </c>
      <c r="E9" s="685">
        <v>0</v>
      </c>
      <c r="F9" s="685">
        <v>0</v>
      </c>
      <c r="G9" s="685">
        <v>0</v>
      </c>
      <c r="H9" s="685">
        <v>0</v>
      </c>
      <c r="I9" s="685">
        <v>0</v>
      </c>
      <c r="J9" s="685">
        <v>0</v>
      </c>
      <c r="K9" s="685">
        <v>0</v>
      </c>
      <c r="L9" s="685">
        <v>0</v>
      </c>
      <c r="M9" s="685">
        <v>0</v>
      </c>
      <c r="N9" s="701">
        <v>0</v>
      </c>
      <c r="O9" s="685">
        <v>0</v>
      </c>
      <c r="P9" s="685">
        <v>0</v>
      </c>
      <c r="Q9" s="685">
        <v>0</v>
      </c>
      <c r="R9" s="685">
        <v>0</v>
      </c>
      <c r="S9" s="702">
        <v>0</v>
      </c>
    </row>
    <row r="10" spans="2:21">
      <c r="B10" s="687">
        <v>5</v>
      </c>
      <c r="C10" s="703" t="s">
        <v>1309</v>
      </c>
      <c r="D10" s="685">
        <v>0</v>
      </c>
      <c r="E10" s="685">
        <v>0</v>
      </c>
      <c r="F10" s="685">
        <v>0</v>
      </c>
      <c r="G10" s="685">
        <v>0</v>
      </c>
      <c r="H10" s="685">
        <v>0</v>
      </c>
      <c r="I10" s="685">
        <v>0</v>
      </c>
      <c r="J10" s="685">
        <v>0</v>
      </c>
      <c r="K10" s="685">
        <v>0</v>
      </c>
      <c r="L10" s="685">
        <v>0</v>
      </c>
      <c r="M10" s="685">
        <v>0</v>
      </c>
      <c r="N10" s="701">
        <v>0</v>
      </c>
      <c r="O10" s="685">
        <v>0</v>
      </c>
      <c r="P10" s="685">
        <v>0</v>
      </c>
      <c r="Q10" s="685">
        <v>0</v>
      </c>
      <c r="R10" s="685">
        <v>0</v>
      </c>
      <c r="S10" s="702">
        <v>0</v>
      </c>
    </row>
    <row r="11" spans="2:21">
      <c r="B11" s="687">
        <v>6</v>
      </c>
      <c r="C11" s="703" t="s">
        <v>1310</v>
      </c>
      <c r="D11" s="699">
        <v>3859.8350289999998</v>
      </c>
      <c r="E11" s="685">
        <v>0</v>
      </c>
      <c r="F11" s="685">
        <v>0</v>
      </c>
      <c r="G11" s="699">
        <v>0</v>
      </c>
      <c r="H11" s="699">
        <v>0</v>
      </c>
      <c r="I11" s="699">
        <v>-3.6195719460000002</v>
      </c>
      <c r="J11" s="685">
        <v>0</v>
      </c>
      <c r="K11" s="685">
        <v>0</v>
      </c>
      <c r="L11" s="685">
        <v>0</v>
      </c>
      <c r="M11" s="685">
        <v>0</v>
      </c>
      <c r="N11" s="701">
        <v>0</v>
      </c>
      <c r="O11" s="699">
        <v>3859.8350289999998</v>
      </c>
      <c r="P11" s="685">
        <v>0</v>
      </c>
      <c r="Q11" s="685">
        <v>0</v>
      </c>
      <c r="R11" s="685">
        <v>0</v>
      </c>
      <c r="S11" s="702">
        <v>0.37</v>
      </c>
    </row>
    <row r="12" spans="2:21">
      <c r="B12" s="687">
        <v>7</v>
      </c>
      <c r="C12" s="703" t="s">
        <v>1311</v>
      </c>
      <c r="D12" s="699">
        <v>313.5541776</v>
      </c>
      <c r="E12" s="685">
        <v>0</v>
      </c>
      <c r="F12" s="685">
        <v>0</v>
      </c>
      <c r="G12" s="699">
        <v>114.319536</v>
      </c>
      <c r="H12" s="699">
        <v>0</v>
      </c>
      <c r="I12" s="699">
        <v>-9.5922736880000006</v>
      </c>
      <c r="J12" s="685">
        <v>-3.2857192E-2</v>
      </c>
      <c r="K12" s="685">
        <v>0</v>
      </c>
      <c r="L12" s="700">
        <v>361.2530974620343</v>
      </c>
      <c r="M12" s="685">
        <v>0.30250207377642002</v>
      </c>
      <c r="N12" s="701">
        <v>0</v>
      </c>
      <c r="O12" s="699">
        <v>252.51723290000001</v>
      </c>
      <c r="P12" s="699">
        <v>9.0562430020000004</v>
      </c>
      <c r="Q12" s="699">
        <v>51.980701639999999</v>
      </c>
      <c r="R12" s="685">
        <v>0</v>
      </c>
      <c r="S12" s="702">
        <v>3.3</v>
      </c>
    </row>
    <row r="13" spans="2:21">
      <c r="B13" s="687">
        <v>8</v>
      </c>
      <c r="C13" s="703" t="s">
        <v>1312</v>
      </c>
      <c r="D13" s="685">
        <v>0</v>
      </c>
      <c r="E13" s="685">
        <v>0</v>
      </c>
      <c r="F13" s="685">
        <v>0</v>
      </c>
      <c r="G13" s="685">
        <v>0</v>
      </c>
      <c r="H13" s="685">
        <v>0</v>
      </c>
      <c r="I13" s="685">
        <v>0</v>
      </c>
      <c r="J13" s="685">
        <v>0</v>
      </c>
      <c r="K13" s="685">
        <v>0</v>
      </c>
      <c r="L13" s="685">
        <v>0</v>
      </c>
      <c r="M13" s="685">
        <v>0</v>
      </c>
      <c r="N13" s="701">
        <v>0</v>
      </c>
      <c r="O13" s="685">
        <v>0</v>
      </c>
      <c r="P13" s="685">
        <v>0</v>
      </c>
      <c r="Q13" s="685">
        <v>0</v>
      </c>
      <c r="R13" s="685">
        <v>0</v>
      </c>
      <c r="S13" s="702">
        <v>0</v>
      </c>
    </row>
    <row r="14" spans="2:21">
      <c r="B14" s="687">
        <v>9</v>
      </c>
      <c r="C14" s="698" t="s">
        <v>1313</v>
      </c>
      <c r="D14" s="699">
        <v>129621.7559</v>
      </c>
      <c r="E14" s="685">
        <v>0</v>
      </c>
      <c r="F14" s="685">
        <v>4.0999517494037399</v>
      </c>
      <c r="G14" s="699">
        <v>13599.64524</v>
      </c>
      <c r="H14" s="699">
        <v>3540.3521000000001</v>
      </c>
      <c r="I14" s="699">
        <v>-1112.237437</v>
      </c>
      <c r="J14" s="699">
        <v>-120.427584</v>
      </c>
      <c r="K14" s="699">
        <v>-858.17484999999999</v>
      </c>
      <c r="L14" s="700">
        <v>99709.934977194149</v>
      </c>
      <c r="M14" s="700">
        <v>32884.697399653465</v>
      </c>
      <c r="N14" s="701">
        <v>0.18787699999999999</v>
      </c>
      <c r="O14" s="699">
        <v>107832.2482</v>
      </c>
      <c r="P14" s="699">
        <v>16375.290569999999</v>
      </c>
      <c r="Q14" s="699">
        <v>3352.4531910000001</v>
      </c>
      <c r="R14" s="699">
        <v>2061.7639840000002</v>
      </c>
      <c r="S14" s="702">
        <v>2.75</v>
      </c>
    </row>
    <row r="15" spans="2:21">
      <c r="B15" s="687">
        <v>10</v>
      </c>
      <c r="C15" s="703" t="s">
        <v>1314</v>
      </c>
      <c r="D15" s="699">
        <v>95436.292100000006</v>
      </c>
      <c r="E15" s="685">
        <v>0</v>
      </c>
      <c r="F15" s="685">
        <v>4.0999517494037399</v>
      </c>
      <c r="G15" s="699">
        <v>409.15633389999999</v>
      </c>
      <c r="H15" s="699">
        <v>1688.6806120000001</v>
      </c>
      <c r="I15" s="699">
        <v>-347.2759752</v>
      </c>
      <c r="J15" s="699">
        <v>-4.5857432500000002</v>
      </c>
      <c r="K15" s="699">
        <v>-268.43424520000002</v>
      </c>
      <c r="L15" s="700">
        <v>72050.481267947645</v>
      </c>
      <c r="M15" s="700">
        <v>25303.237595220555</v>
      </c>
      <c r="N15" s="701">
        <v>9.8826999999999998E-2</v>
      </c>
      <c r="O15" s="699">
        <v>87597.854139999996</v>
      </c>
      <c r="P15" s="699">
        <v>6140.7328319999997</v>
      </c>
      <c r="Q15" s="699">
        <v>1287.598956</v>
      </c>
      <c r="R15" s="699">
        <v>410.10616690000001</v>
      </c>
      <c r="S15" s="702">
        <v>2.12</v>
      </c>
    </row>
    <row r="16" spans="2:21">
      <c r="B16" s="687">
        <v>11</v>
      </c>
      <c r="C16" s="703" t="s">
        <v>1315</v>
      </c>
      <c r="D16" s="699">
        <v>115.5155828</v>
      </c>
      <c r="E16" s="685">
        <v>0</v>
      </c>
      <c r="F16" s="685">
        <v>0</v>
      </c>
      <c r="G16" s="699">
        <v>3.692769057</v>
      </c>
      <c r="H16" s="699">
        <v>0</v>
      </c>
      <c r="I16" s="699">
        <v>-1.1101322119999999</v>
      </c>
      <c r="J16" s="685">
        <v>-0.182939506</v>
      </c>
      <c r="K16" s="685">
        <v>0</v>
      </c>
      <c r="L16" s="700">
        <v>73.693622145289311</v>
      </c>
      <c r="M16" s="700">
        <v>62.624429481724846</v>
      </c>
      <c r="N16" s="701">
        <v>0</v>
      </c>
      <c r="O16" s="699">
        <v>59.806595790000003</v>
      </c>
      <c r="P16" s="699">
        <v>5.6968847350000003</v>
      </c>
      <c r="Q16" s="699">
        <v>44.465843100000001</v>
      </c>
      <c r="R16" s="699">
        <v>5.5462592260000001</v>
      </c>
      <c r="S16" s="702">
        <v>8.77</v>
      </c>
    </row>
    <row r="17" spans="2:19">
      <c r="B17" s="687">
        <v>12</v>
      </c>
      <c r="C17" s="703" t="s">
        <v>1316</v>
      </c>
      <c r="D17" s="685">
        <v>0</v>
      </c>
      <c r="E17" s="685">
        <v>0</v>
      </c>
      <c r="F17" s="685">
        <v>0</v>
      </c>
      <c r="G17" s="685">
        <v>0</v>
      </c>
      <c r="H17" s="685">
        <v>0</v>
      </c>
      <c r="I17" s="685">
        <v>0</v>
      </c>
      <c r="J17" s="685">
        <v>0</v>
      </c>
      <c r="K17" s="685">
        <v>0</v>
      </c>
      <c r="L17" s="685">
        <v>0</v>
      </c>
      <c r="M17" s="685">
        <v>0</v>
      </c>
      <c r="N17" s="701">
        <v>0</v>
      </c>
      <c r="O17" s="685">
        <v>0</v>
      </c>
      <c r="P17" s="685">
        <v>0</v>
      </c>
      <c r="Q17" s="685">
        <v>0</v>
      </c>
      <c r="R17" s="685">
        <v>0</v>
      </c>
      <c r="S17" s="702">
        <v>0</v>
      </c>
    </row>
    <row r="18" spans="2:19">
      <c r="B18" s="687">
        <v>13</v>
      </c>
      <c r="C18" s="703" t="s">
        <v>1317</v>
      </c>
      <c r="D18" s="699">
        <v>1072.8776909999999</v>
      </c>
      <c r="E18" s="685">
        <v>0</v>
      </c>
      <c r="F18" s="685">
        <v>0</v>
      </c>
      <c r="G18" s="699">
        <v>60.256753439999997</v>
      </c>
      <c r="H18" s="699">
        <v>923.98081999999999</v>
      </c>
      <c r="I18" s="699">
        <v>-22.743011549999999</v>
      </c>
      <c r="J18" s="699">
        <v>-0.98792643199999997</v>
      </c>
      <c r="K18" s="699">
        <v>-21.51749006</v>
      </c>
      <c r="L18" s="700">
        <v>187.77952276745211</v>
      </c>
      <c r="M18" s="700">
        <v>11.656876655909121</v>
      </c>
      <c r="N18" s="701">
        <v>1.5E-5</v>
      </c>
      <c r="O18" s="699">
        <v>746.60597270000005</v>
      </c>
      <c r="P18" s="699">
        <v>56.502065049999999</v>
      </c>
      <c r="Q18" s="699">
        <v>269.76965300000001</v>
      </c>
      <c r="R18" s="685">
        <v>0</v>
      </c>
      <c r="S18" s="702">
        <v>4.6500000000000004</v>
      </c>
    </row>
    <row r="19" spans="2:19">
      <c r="B19" s="687">
        <v>14</v>
      </c>
      <c r="C19" s="703" t="s">
        <v>1318</v>
      </c>
      <c r="D19" s="699">
        <v>166.3382221</v>
      </c>
      <c r="E19" s="685">
        <v>0</v>
      </c>
      <c r="F19" s="685">
        <v>0</v>
      </c>
      <c r="G19" s="699">
        <v>2.4121730000000001E-3</v>
      </c>
      <c r="H19" s="699">
        <v>0</v>
      </c>
      <c r="I19" s="685">
        <v>-0.174620726</v>
      </c>
      <c r="J19" s="685">
        <v>-1.55196E-4</v>
      </c>
      <c r="K19" s="685">
        <v>0</v>
      </c>
      <c r="L19" s="700">
        <v>174.95474020937118</v>
      </c>
      <c r="M19" s="700">
        <v>171.6987283958004</v>
      </c>
      <c r="N19" s="701">
        <v>0</v>
      </c>
      <c r="O19" s="699">
        <v>86.233535200000006</v>
      </c>
      <c r="P19" s="699">
        <v>12.47902238</v>
      </c>
      <c r="Q19" s="699">
        <v>11.396485269999999</v>
      </c>
      <c r="R19" s="699">
        <v>56.229179209999998</v>
      </c>
      <c r="S19" s="702">
        <v>9.31</v>
      </c>
    </row>
    <row r="20" spans="2:19">
      <c r="B20" s="687">
        <v>15</v>
      </c>
      <c r="C20" s="703" t="s">
        <v>1319</v>
      </c>
      <c r="D20" s="685">
        <v>0.206592778</v>
      </c>
      <c r="E20" s="685">
        <v>0</v>
      </c>
      <c r="F20" s="685">
        <v>0</v>
      </c>
      <c r="G20" s="685">
        <v>0</v>
      </c>
      <c r="H20" s="685">
        <v>0</v>
      </c>
      <c r="I20" s="685">
        <v>-1.2762730000000001E-3</v>
      </c>
      <c r="J20" s="685">
        <v>0</v>
      </c>
      <c r="K20" s="685">
        <v>0</v>
      </c>
      <c r="L20" s="685">
        <v>7.3097962715339998E-2</v>
      </c>
      <c r="M20" s="685">
        <v>7.2517598178230003E-2</v>
      </c>
      <c r="N20" s="701">
        <v>0</v>
      </c>
      <c r="O20" s="699">
        <v>0.206592778</v>
      </c>
      <c r="P20" s="685">
        <v>0</v>
      </c>
      <c r="Q20" s="685">
        <v>0</v>
      </c>
      <c r="R20" s="685">
        <v>0</v>
      </c>
      <c r="S20" s="702">
        <v>2.25</v>
      </c>
    </row>
    <row r="21" spans="2:19">
      <c r="B21" s="687">
        <v>16</v>
      </c>
      <c r="C21" s="703" t="s">
        <v>1320</v>
      </c>
      <c r="D21" s="699">
        <v>262.0259916</v>
      </c>
      <c r="E21" s="685">
        <v>0</v>
      </c>
      <c r="F21" s="685">
        <v>0</v>
      </c>
      <c r="G21" s="699">
        <v>3.773535511</v>
      </c>
      <c r="H21" s="699">
        <v>40.876233740000004</v>
      </c>
      <c r="I21" s="699">
        <v>-7.2978905019999996</v>
      </c>
      <c r="J21" s="685">
        <v>-0.17951853800000001</v>
      </c>
      <c r="K21" s="699">
        <v>-5.6689429970000003</v>
      </c>
      <c r="L21" s="700">
        <v>727.1160145595378</v>
      </c>
      <c r="M21" s="700">
        <v>678.38278356926514</v>
      </c>
      <c r="N21" s="701">
        <v>0</v>
      </c>
      <c r="O21" s="699">
        <v>44.244233319999999</v>
      </c>
      <c r="P21" s="699">
        <v>19.04521239</v>
      </c>
      <c r="Q21" s="699">
        <v>191.59626209999999</v>
      </c>
      <c r="R21" s="699">
        <v>7.1402838060000002</v>
      </c>
      <c r="S21" s="702">
        <v>13.38</v>
      </c>
    </row>
    <row r="22" spans="2:19">
      <c r="B22" s="687">
        <v>17</v>
      </c>
      <c r="C22" s="703" t="s">
        <v>1321</v>
      </c>
      <c r="D22" s="699">
        <v>30.688383120000001</v>
      </c>
      <c r="E22" s="685">
        <v>0</v>
      </c>
      <c r="F22" s="685">
        <v>0</v>
      </c>
      <c r="G22" s="699">
        <v>0</v>
      </c>
      <c r="H22" s="699">
        <v>0</v>
      </c>
      <c r="I22" s="685">
        <v>-0.22812233800000001</v>
      </c>
      <c r="J22" s="685">
        <v>0</v>
      </c>
      <c r="K22" s="685">
        <v>0</v>
      </c>
      <c r="L22" s="685">
        <v>6.0739705059000004E-4</v>
      </c>
      <c r="M22" s="685">
        <v>0</v>
      </c>
      <c r="N22" s="701">
        <v>0</v>
      </c>
      <c r="O22" s="699">
        <v>30.688383120000001</v>
      </c>
      <c r="P22" s="685">
        <v>0</v>
      </c>
      <c r="Q22" s="685">
        <v>0</v>
      </c>
      <c r="R22" s="685">
        <v>0</v>
      </c>
      <c r="S22" s="702">
        <v>1.71</v>
      </c>
    </row>
    <row r="23" spans="2:19">
      <c r="B23" s="687">
        <v>18</v>
      </c>
      <c r="C23" s="703" t="s">
        <v>1322</v>
      </c>
      <c r="D23" s="699">
        <v>182.8514692</v>
      </c>
      <c r="E23" s="685">
        <v>0</v>
      </c>
      <c r="F23" s="685">
        <v>0</v>
      </c>
      <c r="G23" s="699">
        <v>0.60186211099999998</v>
      </c>
      <c r="H23" s="699">
        <v>0</v>
      </c>
      <c r="I23" s="685">
        <v>-0.490556361</v>
      </c>
      <c r="J23" s="685">
        <v>-3.4219399999999998E-4</v>
      </c>
      <c r="K23" s="685">
        <v>0</v>
      </c>
      <c r="L23" s="700">
        <v>469.93082901364602</v>
      </c>
      <c r="M23" s="700">
        <v>424.15073260513702</v>
      </c>
      <c r="N23" s="701">
        <v>0</v>
      </c>
      <c r="O23" s="699">
        <v>125.2553415</v>
      </c>
      <c r="P23" s="699">
        <v>2.610986289</v>
      </c>
      <c r="Q23" s="699">
        <v>12.51988731</v>
      </c>
      <c r="R23" s="699">
        <v>42.465254119999997</v>
      </c>
      <c r="S23" s="702">
        <v>7.74</v>
      </c>
    </row>
    <row r="24" spans="2:19">
      <c r="B24" s="687">
        <v>19</v>
      </c>
      <c r="C24" s="703" t="s">
        <v>1323</v>
      </c>
      <c r="D24" s="699">
        <v>31.095596889999999</v>
      </c>
      <c r="E24" s="685">
        <v>0</v>
      </c>
      <c r="F24" s="685">
        <v>0</v>
      </c>
      <c r="G24" s="699">
        <v>0</v>
      </c>
      <c r="H24" s="699">
        <v>31.095596889999999</v>
      </c>
      <c r="I24" s="699">
        <v>-3.1156314200000002</v>
      </c>
      <c r="J24" s="685">
        <v>0</v>
      </c>
      <c r="K24" s="699">
        <v>-3.1156314200000002</v>
      </c>
      <c r="L24" s="700">
        <v>7.4121471306281501</v>
      </c>
      <c r="M24" s="700">
        <v>2.47071571020938</v>
      </c>
      <c r="N24" s="701">
        <v>0</v>
      </c>
      <c r="O24" s="699">
        <v>31.095596889999999</v>
      </c>
      <c r="P24" s="685">
        <v>0</v>
      </c>
      <c r="Q24" s="685">
        <v>0</v>
      </c>
      <c r="R24" s="685">
        <v>0</v>
      </c>
      <c r="S24" s="702">
        <v>0</v>
      </c>
    </row>
    <row r="25" spans="2:19">
      <c r="B25" s="687">
        <v>20</v>
      </c>
      <c r="C25" s="703" t="s">
        <v>1324</v>
      </c>
      <c r="D25" s="699">
        <v>212.45368099999999</v>
      </c>
      <c r="E25" s="685">
        <v>0</v>
      </c>
      <c r="F25" s="685">
        <v>0</v>
      </c>
      <c r="G25" s="699">
        <v>13.1411467</v>
      </c>
      <c r="H25" s="699">
        <v>0</v>
      </c>
      <c r="I25" s="699">
        <v>-1.7027065400000001</v>
      </c>
      <c r="J25" s="699">
        <v>-1.030199139</v>
      </c>
      <c r="K25" s="685">
        <v>0</v>
      </c>
      <c r="L25" s="700">
        <v>15.011491235778379</v>
      </c>
      <c r="M25" s="700">
        <v>4.4568479512722297</v>
      </c>
      <c r="N25" s="701">
        <v>0</v>
      </c>
      <c r="O25" s="699">
        <v>155.44999110000001</v>
      </c>
      <c r="P25" s="699">
        <v>20.608102200000001</v>
      </c>
      <c r="Q25" s="699">
        <v>36.3955877</v>
      </c>
      <c r="R25" s="685">
        <v>0</v>
      </c>
      <c r="S25" s="702">
        <v>3.75</v>
      </c>
    </row>
    <row r="26" spans="2:19">
      <c r="B26" s="687">
        <v>21</v>
      </c>
      <c r="C26" s="703" t="s">
        <v>1325</v>
      </c>
      <c r="D26" s="699">
        <v>5979.1555760000001</v>
      </c>
      <c r="E26" s="685">
        <v>0</v>
      </c>
      <c r="F26" s="685">
        <v>0</v>
      </c>
      <c r="G26" s="699">
        <v>5053.1595930000003</v>
      </c>
      <c r="H26" s="699">
        <v>0</v>
      </c>
      <c r="I26" s="699">
        <v>-78.51910316</v>
      </c>
      <c r="J26" s="699">
        <v>-53.315468600000003</v>
      </c>
      <c r="K26" s="685">
        <v>0</v>
      </c>
      <c r="L26" s="700">
        <v>20.304564730861401</v>
      </c>
      <c r="M26" s="700">
        <v>12.1220192137492</v>
      </c>
      <c r="N26" s="701">
        <v>0.87304000000000004</v>
      </c>
      <c r="O26" s="699">
        <v>3713.5586499999999</v>
      </c>
      <c r="P26" s="699">
        <v>2265.5969260000002</v>
      </c>
      <c r="Q26" s="685">
        <v>0</v>
      </c>
      <c r="R26" s="685">
        <v>0</v>
      </c>
      <c r="S26" s="702">
        <v>3.75</v>
      </c>
    </row>
    <row r="27" spans="2:19">
      <c r="B27" s="687">
        <v>22</v>
      </c>
      <c r="C27" s="703" t="s">
        <v>1326</v>
      </c>
      <c r="D27" s="699">
        <v>12121.97445</v>
      </c>
      <c r="E27" s="685">
        <v>0</v>
      </c>
      <c r="F27" s="685">
        <v>0</v>
      </c>
      <c r="G27" s="699">
        <v>2.0001469999999999E-3</v>
      </c>
      <c r="H27" s="699">
        <v>0</v>
      </c>
      <c r="I27" s="699">
        <v>-6.8442460629999999</v>
      </c>
      <c r="J27" s="685">
        <v>-8.2994100000000006E-5</v>
      </c>
      <c r="K27" s="685">
        <v>0</v>
      </c>
      <c r="L27" s="700">
        <v>5620.9791607176412</v>
      </c>
      <c r="M27" s="700">
        <v>650.41774467476841</v>
      </c>
      <c r="N27" s="701">
        <v>0.99263900000000005</v>
      </c>
      <c r="O27" s="699">
        <v>4972.1598670000003</v>
      </c>
      <c r="P27" s="699">
        <v>7086.7300779999996</v>
      </c>
      <c r="Q27" s="699">
        <v>3.0131878259999998</v>
      </c>
      <c r="R27" s="699">
        <v>60.071322039999998</v>
      </c>
      <c r="S27" s="702">
        <v>4.5199999999999996</v>
      </c>
    </row>
    <row r="28" spans="2:19">
      <c r="B28" s="687">
        <v>23</v>
      </c>
      <c r="C28" s="703" t="s">
        <v>1327</v>
      </c>
      <c r="D28" s="699">
        <v>353.19048309999999</v>
      </c>
      <c r="E28" s="685">
        <v>0</v>
      </c>
      <c r="F28" s="685">
        <v>0</v>
      </c>
      <c r="G28" s="699">
        <v>43.284706589999999</v>
      </c>
      <c r="H28" s="699">
        <v>0</v>
      </c>
      <c r="I28" s="699">
        <v>-2.0688243100000001</v>
      </c>
      <c r="J28" s="699">
        <v>-0.59395216100000003</v>
      </c>
      <c r="K28" s="685">
        <v>0</v>
      </c>
      <c r="L28" s="700">
        <v>1031.2417728301737</v>
      </c>
      <c r="M28" s="700">
        <v>744.3048801084667</v>
      </c>
      <c r="N28" s="701">
        <v>0</v>
      </c>
      <c r="O28" s="699">
        <v>64.358380940000004</v>
      </c>
      <c r="P28" s="699">
        <v>180.4474945</v>
      </c>
      <c r="Q28" s="699">
        <v>108.3846077</v>
      </c>
      <c r="R28" s="685">
        <v>0</v>
      </c>
      <c r="S28" s="702">
        <v>8.66</v>
      </c>
    </row>
    <row r="29" spans="2:19">
      <c r="B29" s="687">
        <v>24</v>
      </c>
      <c r="C29" s="703" t="s">
        <v>1328</v>
      </c>
      <c r="D29" s="699">
        <v>8009.3591479999995</v>
      </c>
      <c r="E29" s="685">
        <v>0</v>
      </c>
      <c r="F29" s="685">
        <v>0</v>
      </c>
      <c r="G29" s="699">
        <v>7663.8933219999999</v>
      </c>
      <c r="H29" s="699">
        <v>0</v>
      </c>
      <c r="I29" s="699">
        <v>-7.5352569679999997</v>
      </c>
      <c r="J29" s="699">
        <v>-1.698323381</v>
      </c>
      <c r="K29" s="685">
        <v>0</v>
      </c>
      <c r="L29" s="700">
        <v>13808.255884741789</v>
      </c>
      <c r="M29" s="700">
        <v>13.056629042379981</v>
      </c>
      <c r="N29" s="701">
        <v>9.5699999999999995E-4</v>
      </c>
      <c r="O29" s="699">
        <v>7926.0601100000003</v>
      </c>
      <c r="P29" s="699">
        <v>43.431791390000001</v>
      </c>
      <c r="Q29" s="699">
        <v>39.86724598</v>
      </c>
      <c r="R29" s="685">
        <v>0</v>
      </c>
      <c r="S29" s="702">
        <v>0.28000000000000003</v>
      </c>
    </row>
    <row r="30" spans="2:19">
      <c r="B30" s="687">
        <v>25</v>
      </c>
      <c r="C30" s="703" t="s">
        <v>1329</v>
      </c>
      <c r="D30" s="699">
        <v>1298.807325</v>
      </c>
      <c r="E30" s="685">
        <v>0</v>
      </c>
      <c r="F30" s="685">
        <v>0</v>
      </c>
      <c r="G30" s="699">
        <v>119.4369532</v>
      </c>
      <c r="H30" s="699">
        <v>68.206624509999997</v>
      </c>
      <c r="I30" s="699">
        <v>-14.464881139999999</v>
      </c>
      <c r="J30" s="699">
        <v>-4.0765826550000002</v>
      </c>
      <c r="K30" s="699">
        <v>-7.5487708619999996</v>
      </c>
      <c r="L30" s="700">
        <v>313.62139183762588</v>
      </c>
      <c r="M30" s="700">
        <v>133.15000484758059</v>
      </c>
      <c r="N30" s="701">
        <v>1.4E-5</v>
      </c>
      <c r="O30" s="699">
        <v>369.90732750000001</v>
      </c>
      <c r="P30" s="699">
        <v>180.9186857</v>
      </c>
      <c r="Q30" s="699">
        <v>609.40947619999997</v>
      </c>
      <c r="R30" s="699">
        <v>138.5718358</v>
      </c>
      <c r="S30" s="702">
        <v>11.34</v>
      </c>
    </row>
    <row r="31" spans="2:19">
      <c r="B31" s="687">
        <v>26</v>
      </c>
      <c r="C31" s="703" t="s">
        <v>1330</v>
      </c>
      <c r="D31" s="699">
        <v>17.90742096</v>
      </c>
      <c r="E31" s="685">
        <v>0</v>
      </c>
      <c r="F31" s="685">
        <v>0</v>
      </c>
      <c r="G31" s="699">
        <v>0</v>
      </c>
      <c r="H31" s="699">
        <v>0</v>
      </c>
      <c r="I31" s="685">
        <v>-3.6396237999999997E-2</v>
      </c>
      <c r="J31" s="685">
        <v>0</v>
      </c>
      <c r="K31" s="685">
        <v>0</v>
      </c>
      <c r="L31" s="700">
        <v>14.614768537107199</v>
      </c>
      <c r="M31" s="700">
        <v>14.614660269136699</v>
      </c>
      <c r="N31" s="701">
        <v>0</v>
      </c>
      <c r="O31" s="699">
        <v>0.80775770599999996</v>
      </c>
      <c r="P31" s="699">
        <v>17.099663249999999</v>
      </c>
      <c r="Q31" s="685">
        <v>0</v>
      </c>
      <c r="R31" s="685">
        <v>0</v>
      </c>
      <c r="S31" s="702">
        <v>5.89</v>
      </c>
    </row>
    <row r="32" spans="2:19">
      <c r="B32" s="687">
        <v>27</v>
      </c>
      <c r="C32" s="703" t="s">
        <v>1331</v>
      </c>
      <c r="D32" s="699">
        <v>29.011648690000001</v>
      </c>
      <c r="E32" s="685">
        <v>0</v>
      </c>
      <c r="F32" s="685">
        <v>0</v>
      </c>
      <c r="G32" s="699">
        <v>27.796549580000001</v>
      </c>
      <c r="H32" s="699">
        <v>0</v>
      </c>
      <c r="I32" s="685">
        <v>-4.7497470000000003E-3</v>
      </c>
      <c r="J32" s="685">
        <v>-3.211663E-3</v>
      </c>
      <c r="K32" s="685">
        <v>0</v>
      </c>
      <c r="L32" s="700">
        <v>159.85927588643301</v>
      </c>
      <c r="M32" s="700">
        <v>157.588361509268</v>
      </c>
      <c r="N32" s="701">
        <v>0</v>
      </c>
      <c r="O32" s="699">
        <v>29.011648690000001</v>
      </c>
      <c r="P32" s="685">
        <v>0</v>
      </c>
      <c r="Q32" s="685">
        <v>0</v>
      </c>
      <c r="R32" s="685">
        <v>0</v>
      </c>
      <c r="S32" s="702">
        <v>0.08</v>
      </c>
    </row>
    <row r="33" spans="2:19">
      <c r="B33" s="687">
        <v>28</v>
      </c>
      <c r="C33" s="703" t="s">
        <v>1332</v>
      </c>
      <c r="D33" s="699">
        <v>289.01498859999998</v>
      </c>
      <c r="E33" s="685">
        <v>0</v>
      </c>
      <c r="F33" s="685">
        <v>0</v>
      </c>
      <c r="G33" s="699">
        <v>164.99482130000001</v>
      </c>
      <c r="H33" s="699">
        <v>0</v>
      </c>
      <c r="I33" s="699">
        <v>-51.723240369999999</v>
      </c>
      <c r="J33" s="699">
        <v>-50.707298889999997</v>
      </c>
      <c r="K33" s="685">
        <v>0</v>
      </c>
      <c r="L33" s="700">
        <v>643.09332129822269</v>
      </c>
      <c r="M33" s="700">
        <v>605.45473458692425</v>
      </c>
      <c r="N33" s="701">
        <v>3.0717999999999999E-2</v>
      </c>
      <c r="O33" s="699">
        <v>209.9630046</v>
      </c>
      <c r="P33" s="685">
        <v>0</v>
      </c>
      <c r="Q33" s="699">
        <v>53.81033137</v>
      </c>
      <c r="R33" s="699">
        <v>25.241652720000001</v>
      </c>
      <c r="S33" s="702">
        <v>6.27</v>
      </c>
    </row>
    <row r="34" spans="2:19">
      <c r="B34" s="687">
        <v>29</v>
      </c>
      <c r="C34" s="703" t="s">
        <v>1333</v>
      </c>
      <c r="D34" s="699">
        <v>11.74461874</v>
      </c>
      <c r="E34" s="685">
        <v>0</v>
      </c>
      <c r="F34" s="685">
        <v>0</v>
      </c>
      <c r="G34" s="699">
        <v>0</v>
      </c>
      <c r="H34" s="699">
        <v>0</v>
      </c>
      <c r="I34" s="685">
        <v>-5.1310247000000003E-2</v>
      </c>
      <c r="J34" s="685">
        <v>0</v>
      </c>
      <c r="K34" s="685">
        <v>0</v>
      </c>
      <c r="L34" s="700">
        <v>15.18809310510456</v>
      </c>
      <c r="M34" s="700">
        <v>14.936637300820321</v>
      </c>
      <c r="N34" s="701">
        <v>0</v>
      </c>
      <c r="O34" s="699">
        <v>0.49784087900000001</v>
      </c>
      <c r="P34" s="685">
        <v>0</v>
      </c>
      <c r="Q34" s="699">
        <v>11.24677786</v>
      </c>
      <c r="R34" s="685">
        <v>0</v>
      </c>
      <c r="S34" s="702">
        <v>16.329999999999998</v>
      </c>
    </row>
    <row r="35" spans="2:19">
      <c r="B35" s="687">
        <v>30</v>
      </c>
      <c r="C35" s="703" t="s">
        <v>1334</v>
      </c>
      <c r="D35" s="699">
        <v>79.350077139999996</v>
      </c>
      <c r="E35" s="685">
        <v>0</v>
      </c>
      <c r="F35" s="685">
        <v>0</v>
      </c>
      <c r="G35" s="699">
        <v>0</v>
      </c>
      <c r="H35" s="699">
        <v>0</v>
      </c>
      <c r="I35" s="699">
        <v>-0.60913185299999995</v>
      </c>
      <c r="J35" s="685">
        <v>0</v>
      </c>
      <c r="K35" s="685">
        <v>0</v>
      </c>
      <c r="L35" s="700">
        <v>108.66220676179525</v>
      </c>
      <c r="M35" s="700">
        <v>107.77998656146295</v>
      </c>
      <c r="N35" s="701">
        <v>0</v>
      </c>
      <c r="O35" s="699">
        <v>79.350077139999996</v>
      </c>
      <c r="P35" s="685">
        <v>0</v>
      </c>
      <c r="Q35" s="685">
        <v>0</v>
      </c>
      <c r="R35" s="685">
        <v>0</v>
      </c>
      <c r="S35" s="702">
        <v>0</v>
      </c>
    </row>
    <row r="36" spans="2:19">
      <c r="B36" s="687">
        <v>31</v>
      </c>
      <c r="C36" s="703" t="s">
        <v>1335</v>
      </c>
      <c r="D36" s="699">
        <v>113.83156820000001</v>
      </c>
      <c r="E36" s="685">
        <v>0</v>
      </c>
      <c r="F36" s="685">
        <v>0</v>
      </c>
      <c r="G36" s="699">
        <v>6.3131643210000004</v>
      </c>
      <c r="H36" s="699">
        <v>0</v>
      </c>
      <c r="I36" s="699">
        <v>-0.53402846599999998</v>
      </c>
      <c r="J36" s="685">
        <v>-0.33439500900000002</v>
      </c>
      <c r="K36" s="685">
        <v>0</v>
      </c>
      <c r="L36" s="700">
        <v>407.38668593401945</v>
      </c>
      <c r="M36" s="700">
        <v>372.97679678291712</v>
      </c>
      <c r="N36" s="701">
        <v>0</v>
      </c>
      <c r="O36" s="699">
        <v>103.6815302</v>
      </c>
      <c r="P36" s="699">
        <v>10.150037960000001</v>
      </c>
      <c r="Q36" s="685">
        <v>0</v>
      </c>
      <c r="R36" s="685">
        <v>0</v>
      </c>
      <c r="S36" s="702">
        <v>2.2200000000000002</v>
      </c>
    </row>
    <row r="37" spans="2:19">
      <c r="B37" s="687">
        <v>32</v>
      </c>
      <c r="C37" s="703" t="s">
        <v>1336</v>
      </c>
      <c r="D37" s="699">
        <v>1157.301209</v>
      </c>
      <c r="E37" s="685">
        <v>0</v>
      </c>
      <c r="F37" s="685">
        <v>0</v>
      </c>
      <c r="G37" s="699">
        <v>1.3410812569999999</v>
      </c>
      <c r="H37" s="699">
        <v>787.51221290000001</v>
      </c>
      <c r="I37" s="699">
        <v>-552.38459560000001</v>
      </c>
      <c r="J37" s="685">
        <v>-8.4312259000000001E-2</v>
      </c>
      <c r="K37" s="699">
        <v>-551.88976920000005</v>
      </c>
      <c r="L37" s="700">
        <v>249.09880927556952</v>
      </c>
      <c r="M37" s="700">
        <v>233.27140729381006</v>
      </c>
      <c r="N37" s="701">
        <v>0</v>
      </c>
      <c r="O37" s="699">
        <v>870.92440829999998</v>
      </c>
      <c r="P37" s="699">
        <v>15.515835790000001</v>
      </c>
      <c r="Q37" s="699">
        <v>134.64682980000001</v>
      </c>
      <c r="R37" s="699">
        <v>136.2141354</v>
      </c>
      <c r="S37" s="702">
        <v>5.81</v>
      </c>
    </row>
    <row r="38" spans="2:19">
      <c r="B38" s="687">
        <v>33</v>
      </c>
      <c r="C38" s="703" t="s">
        <v>1337</v>
      </c>
      <c r="D38" s="699">
        <v>2650.7620820000002</v>
      </c>
      <c r="E38" s="685">
        <v>0</v>
      </c>
      <c r="F38" s="685">
        <v>0</v>
      </c>
      <c r="G38" s="699">
        <v>28.798240310000001</v>
      </c>
      <c r="H38" s="699">
        <v>0</v>
      </c>
      <c r="I38" s="699">
        <v>-13.32174959</v>
      </c>
      <c r="J38" s="699">
        <v>-2.6471325299999999</v>
      </c>
      <c r="K38" s="685">
        <v>0</v>
      </c>
      <c r="L38" s="700">
        <v>3611.1757011686714</v>
      </c>
      <c r="M38" s="700">
        <v>3166.2723102741352</v>
      </c>
      <c r="N38" s="701">
        <v>0</v>
      </c>
      <c r="O38" s="699">
        <v>614.5271778</v>
      </c>
      <c r="P38" s="699">
        <v>317.72495020000002</v>
      </c>
      <c r="Q38" s="699">
        <v>538.33205929999997</v>
      </c>
      <c r="R38" s="699">
        <v>1180.177895</v>
      </c>
      <c r="S38" s="702">
        <v>12.94</v>
      </c>
    </row>
    <row r="39" spans="2:19">
      <c r="B39" s="687">
        <v>34</v>
      </c>
      <c r="C39" s="698" t="s">
        <v>1338</v>
      </c>
      <c r="D39" s="699">
        <v>9167.5476839999992</v>
      </c>
      <c r="E39" s="685">
        <v>0</v>
      </c>
      <c r="F39" s="704">
        <v>4872.0470711705002</v>
      </c>
      <c r="G39" s="699">
        <v>31.559213</v>
      </c>
      <c r="H39" s="699">
        <v>0</v>
      </c>
      <c r="I39" s="699">
        <v>-7.4948399999999999</v>
      </c>
      <c r="J39" s="699">
        <v>-2.189889</v>
      </c>
      <c r="K39" s="685">
        <v>0</v>
      </c>
      <c r="L39" s="700">
        <v>2304.4306947254531</v>
      </c>
      <c r="M39" s="700">
        <v>189.63421219439522</v>
      </c>
      <c r="N39" s="701">
        <v>0.31933400000000001</v>
      </c>
      <c r="O39" s="699">
        <v>6324.2898370000003</v>
      </c>
      <c r="P39" s="699">
        <v>224.75342900000001</v>
      </c>
      <c r="Q39" s="699">
        <v>2618.504418</v>
      </c>
      <c r="R39" s="685">
        <v>0</v>
      </c>
      <c r="S39" s="702">
        <v>4.9400000000000004</v>
      </c>
    </row>
    <row r="40" spans="2:19">
      <c r="B40" s="687">
        <v>35</v>
      </c>
      <c r="C40" s="705" t="s">
        <v>1339</v>
      </c>
      <c r="D40" s="699">
        <v>6138.8996900000002</v>
      </c>
      <c r="E40" s="685">
        <v>0</v>
      </c>
      <c r="F40" s="704">
        <v>2839.6345767251446</v>
      </c>
      <c r="G40" s="699">
        <v>3.0140823819999998</v>
      </c>
      <c r="H40" s="699">
        <v>0</v>
      </c>
      <c r="I40" s="699">
        <v>-5.3999074680000003</v>
      </c>
      <c r="J40" s="699">
        <v>-0.73927884099999996</v>
      </c>
      <c r="K40" s="685">
        <v>0</v>
      </c>
      <c r="L40" s="700">
        <v>261.77550994020032</v>
      </c>
      <c r="M40" s="700">
        <v>78.319682406122027</v>
      </c>
      <c r="N40" s="701">
        <v>1.5529999999999999E-3</v>
      </c>
      <c r="O40" s="699">
        <v>3644.552087</v>
      </c>
      <c r="P40" s="685">
        <v>0</v>
      </c>
      <c r="Q40" s="699">
        <v>2494.3476030000002</v>
      </c>
      <c r="R40" s="685">
        <v>0</v>
      </c>
      <c r="S40" s="702">
        <v>6.67</v>
      </c>
    </row>
    <row r="41" spans="2:19">
      <c r="B41" s="687">
        <v>36</v>
      </c>
      <c r="C41" s="705" t="s">
        <v>1340</v>
      </c>
      <c r="D41" s="699">
        <v>227.07341750000001</v>
      </c>
      <c r="E41" s="685">
        <v>0</v>
      </c>
      <c r="F41" s="706">
        <v>5.9703287140819494</v>
      </c>
      <c r="G41" s="699">
        <v>0</v>
      </c>
      <c r="H41" s="699">
        <v>0</v>
      </c>
      <c r="I41" s="685">
        <v>-0.24348922100000001</v>
      </c>
      <c r="J41" s="685">
        <v>0</v>
      </c>
      <c r="K41" s="685">
        <v>0</v>
      </c>
      <c r="L41" s="700">
        <v>36.2790992819628</v>
      </c>
      <c r="M41" s="700">
        <v>3.7388957879982101</v>
      </c>
      <c r="N41" s="701">
        <v>3.6616999999999997E-2</v>
      </c>
      <c r="O41" s="699">
        <v>6.4196719809999996</v>
      </c>
      <c r="P41" s="699">
        <v>113.25403970000001</v>
      </c>
      <c r="Q41" s="699">
        <v>107.39970580000001</v>
      </c>
      <c r="R41" s="685">
        <v>0</v>
      </c>
      <c r="S41" s="702">
        <v>8.7899999999999991</v>
      </c>
    </row>
    <row r="42" spans="2:19">
      <c r="B42" s="687">
        <v>37</v>
      </c>
      <c r="C42" s="705" t="s">
        <v>1341</v>
      </c>
      <c r="D42" s="699">
        <v>0</v>
      </c>
      <c r="E42" s="685">
        <v>0</v>
      </c>
      <c r="F42" s="685">
        <v>0</v>
      </c>
      <c r="G42" s="699">
        <v>0</v>
      </c>
      <c r="H42" s="699">
        <v>0</v>
      </c>
      <c r="I42" s="685">
        <v>0</v>
      </c>
      <c r="J42" s="685">
        <v>0</v>
      </c>
      <c r="K42" s="685">
        <v>0</v>
      </c>
      <c r="L42" s="685">
        <v>0</v>
      </c>
      <c r="M42" s="685">
        <v>0</v>
      </c>
      <c r="N42" s="701">
        <v>0</v>
      </c>
      <c r="O42" s="685">
        <v>0</v>
      </c>
      <c r="P42" s="685">
        <v>0</v>
      </c>
      <c r="Q42" s="685">
        <v>0</v>
      </c>
      <c r="R42" s="685">
        <v>0</v>
      </c>
      <c r="S42" s="702">
        <v>0</v>
      </c>
    </row>
    <row r="43" spans="2:19">
      <c r="B43" s="687">
        <v>38</v>
      </c>
      <c r="C43" s="705" t="s">
        <v>1342</v>
      </c>
      <c r="D43" s="699">
        <v>2801.5745769999999</v>
      </c>
      <c r="E43" s="685">
        <v>0</v>
      </c>
      <c r="F43" s="699">
        <v>2026.4421657312737</v>
      </c>
      <c r="G43" s="699">
        <v>28.545131009999999</v>
      </c>
      <c r="H43" s="699">
        <v>0</v>
      </c>
      <c r="I43" s="699">
        <v>-1.8514432970000001</v>
      </c>
      <c r="J43" s="699">
        <v>-1.450610618</v>
      </c>
      <c r="K43" s="685">
        <v>0</v>
      </c>
      <c r="L43" s="700">
        <v>2006.3760855032899</v>
      </c>
      <c r="M43" s="700">
        <v>107.575634000275</v>
      </c>
      <c r="N43" s="701">
        <v>0.96510799999999997</v>
      </c>
      <c r="O43" s="699">
        <v>2673.3180779999998</v>
      </c>
      <c r="P43" s="699">
        <v>111.4993889</v>
      </c>
      <c r="Q43" s="699">
        <v>16.75710965</v>
      </c>
      <c r="R43" s="685">
        <v>0</v>
      </c>
      <c r="S43" s="702">
        <v>0.84</v>
      </c>
    </row>
    <row r="44" spans="2:19">
      <c r="B44" s="687">
        <v>39</v>
      </c>
      <c r="C44" s="698" t="s">
        <v>1343</v>
      </c>
      <c r="D44" s="699">
        <v>3361.0618169999998</v>
      </c>
      <c r="E44" s="685">
        <v>0</v>
      </c>
      <c r="F44" s="685">
        <v>0</v>
      </c>
      <c r="G44" s="699">
        <v>199.48668939999999</v>
      </c>
      <c r="H44" s="699">
        <v>0</v>
      </c>
      <c r="I44" s="699">
        <v>-11.788332179999999</v>
      </c>
      <c r="J44" s="699">
        <v>-0.55959467600000001</v>
      </c>
      <c r="K44" s="685">
        <v>0</v>
      </c>
      <c r="L44" s="700">
        <v>31397.175639717745</v>
      </c>
      <c r="M44" s="700">
        <v>14247.865968729091</v>
      </c>
      <c r="N44" s="701">
        <v>0</v>
      </c>
      <c r="O44" s="699">
        <v>2785.5785209999999</v>
      </c>
      <c r="P44" s="699">
        <v>280.87388659999999</v>
      </c>
      <c r="Q44" s="685">
        <v>0</v>
      </c>
      <c r="R44" s="699">
        <v>294.60941009999999</v>
      </c>
      <c r="S44" s="702">
        <v>5.19</v>
      </c>
    </row>
    <row r="45" spans="2:19">
      <c r="B45" s="687">
        <v>40</v>
      </c>
      <c r="C45" s="698" t="s">
        <v>1344</v>
      </c>
      <c r="D45" s="699">
        <v>194833.54380000001</v>
      </c>
      <c r="E45" s="685">
        <v>0</v>
      </c>
      <c r="F45" s="685">
        <v>0</v>
      </c>
      <c r="G45" s="699">
        <v>18457.6168</v>
      </c>
      <c r="H45" s="699">
        <v>751.78005399999995</v>
      </c>
      <c r="I45" s="699">
        <v>-1634.586182</v>
      </c>
      <c r="J45" s="699">
        <v>-221.37302500000001</v>
      </c>
      <c r="K45" s="699">
        <v>-407.86569300000002</v>
      </c>
      <c r="L45" s="700">
        <v>45460.839718573377</v>
      </c>
      <c r="M45" s="700">
        <v>34914.103185706634</v>
      </c>
      <c r="N45" s="701">
        <v>3.6000000000000001E-5</v>
      </c>
      <c r="O45" s="699">
        <v>174461.995</v>
      </c>
      <c r="P45" s="699">
        <v>2435.4398329999999</v>
      </c>
      <c r="Q45" s="699">
        <v>13778.38559</v>
      </c>
      <c r="R45" s="699">
        <v>4157.7233180000003</v>
      </c>
      <c r="S45" s="702">
        <v>2.72</v>
      </c>
    </row>
    <row r="46" spans="2:19">
      <c r="B46" s="687">
        <v>41</v>
      </c>
      <c r="C46" s="705" t="s">
        <v>1345</v>
      </c>
      <c r="D46" s="699">
        <v>179631.86360000001</v>
      </c>
      <c r="E46" s="685">
        <v>0</v>
      </c>
      <c r="F46" s="685">
        <v>0</v>
      </c>
      <c r="G46" s="699">
        <v>17347.705239999999</v>
      </c>
      <c r="H46" s="699">
        <v>551.74469220000003</v>
      </c>
      <c r="I46" s="699">
        <v>-1447.166142</v>
      </c>
      <c r="J46" s="699">
        <v>-195.22360699999999</v>
      </c>
      <c r="K46" s="699">
        <v>-310.27137449999998</v>
      </c>
      <c r="L46" s="700">
        <v>37104.611224742381</v>
      </c>
      <c r="M46" s="700">
        <v>32005.683640502819</v>
      </c>
      <c r="N46" s="701">
        <v>3.8000000000000002E-5</v>
      </c>
      <c r="O46" s="699">
        <v>164497.3719</v>
      </c>
      <c r="P46" s="699">
        <v>931.96857569999997</v>
      </c>
      <c r="Q46" s="699">
        <v>11366.32559</v>
      </c>
      <c r="R46" s="699">
        <v>2836.1975229999998</v>
      </c>
      <c r="S46" s="702">
        <v>2.4300000000000002</v>
      </c>
    </row>
    <row r="47" spans="2:19">
      <c r="B47" s="687">
        <v>42</v>
      </c>
      <c r="C47" s="705" t="s">
        <v>1346</v>
      </c>
      <c r="D47" s="699">
        <v>7420.1058819999998</v>
      </c>
      <c r="E47" s="685">
        <v>0</v>
      </c>
      <c r="F47" s="685">
        <v>0</v>
      </c>
      <c r="G47" s="699">
        <v>22.477568680000001</v>
      </c>
      <c r="H47" s="699">
        <v>4.8831588190000002</v>
      </c>
      <c r="I47" s="699">
        <v>-25.73321005</v>
      </c>
      <c r="J47" s="699">
        <v>-0.57975105800000004</v>
      </c>
      <c r="K47" s="699">
        <v>-4.8831588190000002</v>
      </c>
      <c r="L47" s="700">
        <v>3122.6118098146435</v>
      </c>
      <c r="M47" s="700">
        <v>2600.9747435993827</v>
      </c>
      <c r="N47" s="701">
        <v>0</v>
      </c>
      <c r="O47" s="699">
        <v>7109.1237060000003</v>
      </c>
      <c r="P47" s="699">
        <v>133.82911849999999</v>
      </c>
      <c r="Q47" s="699">
        <v>154.90684329999999</v>
      </c>
      <c r="R47" s="699">
        <v>22.24621368</v>
      </c>
      <c r="S47" s="702">
        <v>1.6</v>
      </c>
    </row>
    <row r="48" spans="2:19">
      <c r="B48" s="687">
        <v>43</v>
      </c>
      <c r="C48" s="705" t="s">
        <v>1347</v>
      </c>
      <c r="D48" s="699">
        <v>7781.57431</v>
      </c>
      <c r="E48" s="685">
        <v>0</v>
      </c>
      <c r="F48" s="685">
        <v>0</v>
      </c>
      <c r="G48" s="699">
        <v>1087.4339890000001</v>
      </c>
      <c r="H48" s="699">
        <v>195.15220289999999</v>
      </c>
      <c r="I48" s="699">
        <v>-161.68682949999999</v>
      </c>
      <c r="J48" s="699">
        <v>-25.569666479999999</v>
      </c>
      <c r="K48" s="699">
        <v>-92.711159409999993</v>
      </c>
      <c r="L48" s="700">
        <v>5233.6166840163487</v>
      </c>
      <c r="M48" s="700">
        <v>307.44480160443072</v>
      </c>
      <c r="N48" s="701">
        <v>0</v>
      </c>
      <c r="O48" s="699">
        <v>2855.4994390000002</v>
      </c>
      <c r="P48" s="699">
        <v>1369.642139</v>
      </c>
      <c r="Q48" s="699">
        <v>2257.153151</v>
      </c>
      <c r="R48" s="699">
        <v>1299.279581</v>
      </c>
      <c r="S48" s="702">
        <v>10.55</v>
      </c>
    </row>
    <row r="49" spans="1:19">
      <c r="B49" s="687">
        <v>44</v>
      </c>
      <c r="C49" s="698" t="s">
        <v>1348</v>
      </c>
      <c r="D49" s="699">
        <v>60574.491829999999</v>
      </c>
      <c r="E49" s="685">
        <v>0</v>
      </c>
      <c r="F49" s="685">
        <v>0</v>
      </c>
      <c r="G49" s="699">
        <v>4723.2570560000004</v>
      </c>
      <c r="H49" s="699">
        <v>1689.4209679999999</v>
      </c>
      <c r="I49" s="699">
        <v>-1173.437363</v>
      </c>
      <c r="J49" s="699">
        <v>-172.52753809999999</v>
      </c>
      <c r="K49" s="699">
        <v>-735.03014559999997</v>
      </c>
      <c r="L49" s="700">
        <v>284655.46470274875</v>
      </c>
      <c r="M49" s="700">
        <v>272969.52233340521</v>
      </c>
      <c r="N49" s="701">
        <v>0.53997799999999996</v>
      </c>
      <c r="O49" s="699">
        <v>31383.279920000001</v>
      </c>
      <c r="P49" s="699">
        <v>18183.579450000001</v>
      </c>
      <c r="Q49" s="699">
        <v>8607.4149319999997</v>
      </c>
      <c r="R49" s="699">
        <v>2400.2175309999998</v>
      </c>
      <c r="S49" s="702">
        <v>5.48</v>
      </c>
    </row>
    <row r="50" spans="1:19">
      <c r="B50" s="687">
        <v>45</v>
      </c>
      <c r="C50" s="698" t="s">
        <v>1349</v>
      </c>
      <c r="D50" s="699">
        <v>29556.974999999999</v>
      </c>
      <c r="E50" s="685">
        <v>0</v>
      </c>
      <c r="F50" s="704">
        <v>64.90279864790152</v>
      </c>
      <c r="G50" s="699">
        <v>1508.1399759999999</v>
      </c>
      <c r="H50" s="699">
        <v>403.13776899999999</v>
      </c>
      <c r="I50" s="699">
        <v>-221.614566</v>
      </c>
      <c r="J50" s="699">
        <v>-44.39873</v>
      </c>
      <c r="K50" s="699">
        <v>-119.59947200000001</v>
      </c>
      <c r="L50" s="700">
        <v>67421.58714294355</v>
      </c>
      <c r="M50" s="700">
        <v>17740.521094112402</v>
      </c>
      <c r="N50" s="701">
        <v>0.51976</v>
      </c>
      <c r="O50" s="699">
        <v>16974.020980000001</v>
      </c>
      <c r="P50" s="699">
        <v>9273.5092559999994</v>
      </c>
      <c r="Q50" s="699">
        <v>2838.4248250000001</v>
      </c>
      <c r="R50" s="699">
        <v>471.01993499999998</v>
      </c>
      <c r="S50" s="702">
        <v>4.79</v>
      </c>
    </row>
    <row r="51" spans="1:19">
      <c r="B51" s="687">
        <v>46</v>
      </c>
      <c r="C51" s="705" t="s">
        <v>1350</v>
      </c>
      <c r="D51" s="699">
        <v>8405.512933</v>
      </c>
      <c r="E51" s="685">
        <v>0</v>
      </c>
      <c r="F51" s="685">
        <v>0</v>
      </c>
      <c r="G51" s="699">
        <v>842.68077089999997</v>
      </c>
      <c r="H51" s="699">
        <v>261.71866599999998</v>
      </c>
      <c r="I51" s="699">
        <v>-149.54878099999999</v>
      </c>
      <c r="J51" s="699">
        <v>-8.6315267819999999</v>
      </c>
      <c r="K51" s="699">
        <v>-115.9720317</v>
      </c>
      <c r="L51" s="700">
        <v>6020.2695951570613</v>
      </c>
      <c r="M51" s="700">
        <v>287.07987533760496</v>
      </c>
      <c r="N51" s="701">
        <v>0</v>
      </c>
      <c r="O51" s="699">
        <v>4298.8891869999998</v>
      </c>
      <c r="P51" s="699">
        <v>2078.6891700000001</v>
      </c>
      <c r="Q51" s="699">
        <v>1707.4522529999999</v>
      </c>
      <c r="R51" s="699">
        <v>320.48232359999997</v>
      </c>
      <c r="S51" s="702">
        <v>6.98</v>
      </c>
    </row>
    <row r="52" spans="1:19">
      <c r="B52" s="687">
        <v>47</v>
      </c>
      <c r="C52" s="705" t="s">
        <v>1351</v>
      </c>
      <c r="D52" s="699">
        <v>12430.731750000001</v>
      </c>
      <c r="E52" s="685">
        <v>0</v>
      </c>
      <c r="F52" s="706">
        <v>64.90279864790152</v>
      </c>
      <c r="G52" s="699">
        <v>0</v>
      </c>
      <c r="H52" s="699">
        <v>0</v>
      </c>
      <c r="I52" s="699">
        <v>-25.2444597</v>
      </c>
      <c r="J52" s="685">
        <v>0</v>
      </c>
      <c r="K52" s="685">
        <v>0</v>
      </c>
      <c r="L52" s="700">
        <v>33678.475994368695</v>
      </c>
      <c r="M52" s="700">
        <v>7054.5691716256279</v>
      </c>
      <c r="N52" s="701">
        <v>0.64354699999999998</v>
      </c>
      <c r="O52" s="699">
        <v>5360.1145459999998</v>
      </c>
      <c r="P52" s="699">
        <v>7070.6171999999997</v>
      </c>
      <c r="Q52" s="685">
        <v>0</v>
      </c>
      <c r="R52" s="685">
        <v>0</v>
      </c>
      <c r="S52" s="702">
        <v>3.88</v>
      </c>
    </row>
    <row r="53" spans="1:19">
      <c r="B53" s="687">
        <v>48</v>
      </c>
      <c r="C53" s="705" t="s">
        <v>1352</v>
      </c>
      <c r="D53" s="699">
        <v>1471.8047879999999</v>
      </c>
      <c r="E53" s="685">
        <v>0</v>
      </c>
      <c r="F53" s="685">
        <v>0</v>
      </c>
      <c r="G53" s="699">
        <v>163.7340556</v>
      </c>
      <c r="H53" s="699">
        <v>0</v>
      </c>
      <c r="I53" s="699">
        <v>-33.176303160000003</v>
      </c>
      <c r="J53" s="699">
        <v>-32.337904450000003</v>
      </c>
      <c r="K53" s="685">
        <v>0</v>
      </c>
      <c r="L53" s="700">
        <v>20401.070145982059</v>
      </c>
      <c r="M53" s="700">
        <v>3610.5477187813785</v>
      </c>
      <c r="N53" s="701">
        <v>0.76584799999999997</v>
      </c>
      <c r="O53" s="699">
        <v>1316.7125329999999</v>
      </c>
      <c r="P53" s="685">
        <v>0</v>
      </c>
      <c r="Q53" s="699">
        <v>155.0922549</v>
      </c>
      <c r="R53" s="685">
        <v>0</v>
      </c>
      <c r="S53" s="702">
        <v>2.5</v>
      </c>
    </row>
    <row r="54" spans="1:19">
      <c r="B54" s="687">
        <v>49</v>
      </c>
      <c r="C54" s="705" t="s">
        <v>1353</v>
      </c>
      <c r="D54" s="699">
        <v>7165.8035149999996</v>
      </c>
      <c r="E54" s="685">
        <v>0</v>
      </c>
      <c r="F54" s="685">
        <v>0</v>
      </c>
      <c r="G54" s="699">
        <v>468.09816940000002</v>
      </c>
      <c r="H54" s="699">
        <v>141.41910290000001</v>
      </c>
      <c r="I54" s="699">
        <v>-13.17764266</v>
      </c>
      <c r="J54" s="699">
        <v>-3.278968763</v>
      </c>
      <c r="K54" s="699">
        <v>-3.6274399929999999</v>
      </c>
      <c r="L54" s="700">
        <v>6906.6187379241119</v>
      </c>
      <c r="M54" s="700">
        <v>6578.4255694325766</v>
      </c>
      <c r="N54" s="701">
        <v>0.699133</v>
      </c>
      <c r="O54" s="699">
        <v>5954.4279420000003</v>
      </c>
      <c r="P54" s="699">
        <v>118.34411609999999</v>
      </c>
      <c r="Q54" s="699">
        <v>942.49384640000005</v>
      </c>
      <c r="R54" s="699">
        <v>150.537611</v>
      </c>
      <c r="S54" s="702">
        <v>4.26</v>
      </c>
    </row>
    <row r="55" spans="1:19">
      <c r="B55" s="687">
        <v>50</v>
      </c>
      <c r="C55" s="705" t="s">
        <v>1354</v>
      </c>
      <c r="D55" s="699">
        <v>83.122013940000002</v>
      </c>
      <c r="E55" s="685">
        <v>0</v>
      </c>
      <c r="F55" s="685">
        <v>0</v>
      </c>
      <c r="G55" s="699">
        <v>33.626980260000003</v>
      </c>
      <c r="H55" s="699">
        <v>0</v>
      </c>
      <c r="I55" s="685">
        <v>-0.46737923199999998</v>
      </c>
      <c r="J55" s="685">
        <v>-0.15032975900000001</v>
      </c>
      <c r="K55" s="685">
        <v>0</v>
      </c>
      <c r="L55" s="700">
        <v>415.15266951161954</v>
      </c>
      <c r="M55" s="700">
        <v>209.89875893521526</v>
      </c>
      <c r="N55" s="701">
        <v>0.89908500000000002</v>
      </c>
      <c r="O55" s="699">
        <v>43.876772410000001</v>
      </c>
      <c r="P55" s="699">
        <v>5.8587702259999999</v>
      </c>
      <c r="Q55" s="699">
        <v>33.386471309999997</v>
      </c>
      <c r="R55" s="685">
        <v>0</v>
      </c>
      <c r="S55" s="702">
        <v>7.77</v>
      </c>
    </row>
    <row r="56" spans="1:19" s="707" customFormat="1">
      <c r="B56" s="687">
        <v>51</v>
      </c>
      <c r="C56" s="708" t="s">
        <v>1355</v>
      </c>
      <c r="D56" s="699">
        <v>52804.177109999997</v>
      </c>
      <c r="E56" s="685">
        <v>0</v>
      </c>
      <c r="F56" s="685">
        <v>0</v>
      </c>
      <c r="G56" s="699">
        <v>6572.803441</v>
      </c>
      <c r="H56" s="699">
        <v>2729.3656179999998</v>
      </c>
      <c r="I56" s="699">
        <v>-723.13941880000004</v>
      </c>
      <c r="J56" s="699">
        <v>-168.73670150000001</v>
      </c>
      <c r="K56" s="699">
        <v>-321.67488459999998</v>
      </c>
      <c r="L56" s="709">
        <v>18208.22272794506</v>
      </c>
      <c r="M56" s="709">
        <v>17269.946479075807</v>
      </c>
      <c r="N56" s="701">
        <v>1.85E-4</v>
      </c>
      <c r="O56" s="699">
        <v>15288.97148</v>
      </c>
      <c r="P56" s="699">
        <v>2224.1402619999999</v>
      </c>
      <c r="Q56" s="699">
        <v>29575.10786</v>
      </c>
      <c r="R56" s="699">
        <v>5715.9575059999997</v>
      </c>
      <c r="S56" s="702">
        <v>13.47</v>
      </c>
    </row>
    <row r="57" spans="1:19">
      <c r="A57" s="70"/>
      <c r="B57" s="687">
        <v>52</v>
      </c>
      <c r="C57" s="698" t="s">
        <v>1356</v>
      </c>
      <c r="D57" s="699">
        <v>263133.19349999999</v>
      </c>
      <c r="E57" s="685">
        <v>0</v>
      </c>
      <c r="F57" s="685">
        <v>0</v>
      </c>
      <c r="G57" s="699">
        <v>16934.911069999998</v>
      </c>
      <c r="H57" s="699">
        <v>2221.7388249999999</v>
      </c>
      <c r="I57" s="699">
        <v>-1074.008002</v>
      </c>
      <c r="J57" s="699">
        <v>-183.07493719999999</v>
      </c>
      <c r="K57" s="699">
        <v>-326.40388630000001</v>
      </c>
      <c r="L57" s="700">
        <v>4371.4255075830197</v>
      </c>
      <c r="M57" s="700">
        <v>1837.6187910869098</v>
      </c>
      <c r="N57" s="701">
        <v>0.19640199999999999</v>
      </c>
      <c r="O57" s="699">
        <v>141102.43479999999</v>
      </c>
      <c r="P57" s="699">
        <v>23745.007890000001</v>
      </c>
      <c r="Q57" s="699">
        <v>68487.918390000006</v>
      </c>
      <c r="R57" s="699">
        <v>29797.83236</v>
      </c>
      <c r="S57" s="702">
        <v>8.58</v>
      </c>
    </row>
    <row r="58" spans="1:19" s="707" customFormat="1">
      <c r="A58" s="70"/>
      <c r="B58" s="687">
        <v>53</v>
      </c>
      <c r="C58" s="710" t="s">
        <v>1357</v>
      </c>
      <c r="D58" s="695">
        <v>144547.62830000001</v>
      </c>
      <c r="E58" s="684">
        <v>0</v>
      </c>
      <c r="F58" s="684">
        <v>0</v>
      </c>
      <c r="G58" s="695">
        <v>27893.641439999999</v>
      </c>
      <c r="H58" s="695">
        <v>1653.284654</v>
      </c>
      <c r="I58" s="695">
        <v>-1614.658447</v>
      </c>
      <c r="J58" s="695">
        <v>-834.70865400000002</v>
      </c>
      <c r="K58" s="695">
        <v>-297.093728</v>
      </c>
      <c r="L58" s="695">
        <v>71209.468549862853</v>
      </c>
      <c r="M58" s="695">
        <v>31107.017280949785</v>
      </c>
      <c r="N58" s="696">
        <v>0.27273599999999998</v>
      </c>
      <c r="O58" s="695">
        <v>110586.2138</v>
      </c>
      <c r="P58" s="695">
        <v>7135.8105930000002</v>
      </c>
      <c r="Q58" s="695">
        <v>17279.489219999999</v>
      </c>
      <c r="R58" s="695">
        <v>9546.1147550000005</v>
      </c>
      <c r="S58" s="697">
        <v>5.08</v>
      </c>
    </row>
    <row r="59" spans="1:19" s="707" customFormat="1">
      <c r="B59" s="687">
        <v>54</v>
      </c>
      <c r="C59" s="708" t="s">
        <v>1358</v>
      </c>
      <c r="D59" s="699">
        <v>34418.891000000003</v>
      </c>
      <c r="E59" s="685">
        <v>0</v>
      </c>
      <c r="F59" s="685">
        <v>0</v>
      </c>
      <c r="G59" s="699">
        <v>8135.2282230000001</v>
      </c>
      <c r="H59" s="699">
        <v>113.4465083</v>
      </c>
      <c r="I59" s="699">
        <v>-372.04396539999999</v>
      </c>
      <c r="J59" s="699">
        <v>-182.433559</v>
      </c>
      <c r="K59" s="699">
        <v>-94.714652459999996</v>
      </c>
      <c r="L59" s="699">
        <v>5928.3423112437922</v>
      </c>
      <c r="M59" s="699">
        <v>4748.158211224948</v>
      </c>
      <c r="N59" s="701">
        <v>2.5824E-2</v>
      </c>
      <c r="O59" s="699">
        <v>31903.440760000001</v>
      </c>
      <c r="P59" s="699">
        <v>789.69381929999997</v>
      </c>
      <c r="Q59" s="699">
        <v>833.81375600000001</v>
      </c>
      <c r="R59" s="699">
        <v>891.94267139999999</v>
      </c>
      <c r="S59" s="702">
        <v>2.54</v>
      </c>
    </row>
    <row r="60" spans="1:19" s="707" customFormat="1">
      <c r="B60" s="687">
        <v>55</v>
      </c>
      <c r="C60" s="711" t="s">
        <v>1359</v>
      </c>
      <c r="D60" s="699">
        <v>110128.73729999999</v>
      </c>
      <c r="E60" s="685">
        <v>0</v>
      </c>
      <c r="F60" s="685">
        <v>0</v>
      </c>
      <c r="G60" s="699">
        <v>19758.413219999999</v>
      </c>
      <c r="H60" s="699">
        <v>1539.8381449999999</v>
      </c>
      <c r="I60" s="699">
        <v>-1242.614482</v>
      </c>
      <c r="J60" s="699">
        <v>-652.27509520000001</v>
      </c>
      <c r="K60" s="699">
        <v>-202.3790759</v>
      </c>
      <c r="L60" s="699">
        <v>65281.126238619065</v>
      </c>
      <c r="M60" s="699">
        <v>26358.859069724836</v>
      </c>
      <c r="N60" s="701">
        <v>0.281642</v>
      </c>
      <c r="O60" s="699">
        <v>78682.773010000004</v>
      </c>
      <c r="P60" s="699">
        <v>6346.1167729999997</v>
      </c>
      <c r="Q60" s="699">
        <v>16445.675459999999</v>
      </c>
      <c r="R60" s="699">
        <v>8654.1720829999995</v>
      </c>
      <c r="S60" s="702">
        <v>5.88</v>
      </c>
    </row>
    <row r="61" spans="1:19">
      <c r="B61" s="687">
        <v>56</v>
      </c>
      <c r="C61" s="712" t="s">
        <v>903</v>
      </c>
      <c r="D61" s="695">
        <v>1002774.763</v>
      </c>
      <c r="E61" s="684">
        <v>0</v>
      </c>
      <c r="F61" s="713">
        <v>4941.0498215678053</v>
      </c>
      <c r="G61" s="695">
        <v>-7872.9542540000002</v>
      </c>
      <c r="H61" s="695">
        <v>90900.453630000004</v>
      </c>
      <c r="I61" s="695">
        <v>13589.44282</v>
      </c>
      <c r="J61" s="695">
        <v>-1769.1623</v>
      </c>
      <c r="K61" s="695">
        <v>-3192.8206409999998</v>
      </c>
      <c r="L61" s="695">
        <v>701392.06413229753</v>
      </c>
      <c r="M61" s="695">
        <v>454136.02914891177</v>
      </c>
      <c r="N61" s="696">
        <v>0.19933000000000001</v>
      </c>
      <c r="O61" s="695">
        <v>713847.11129999999</v>
      </c>
      <c r="P61" s="695">
        <v>81561.395329999999</v>
      </c>
      <c r="Q61" s="695">
        <v>151218.73319999999</v>
      </c>
      <c r="R61" s="695">
        <v>56147.522749999996</v>
      </c>
      <c r="S61" s="697">
        <v>5.41</v>
      </c>
    </row>
    <row r="62" spans="1:19">
      <c r="C62" s="714" t="s">
        <v>1360</v>
      </c>
      <c r="D62" s="715"/>
      <c r="E62" s="715"/>
      <c r="F62" s="715"/>
      <c r="G62" s="715"/>
      <c r="H62" s="715"/>
      <c r="I62" s="715"/>
      <c r="J62" s="715"/>
      <c r="K62" s="715"/>
    </row>
    <row r="63" spans="1:19">
      <c r="C63" s="716"/>
      <c r="D63" s="716"/>
      <c r="E63" s="716"/>
      <c r="F63" s="716"/>
      <c r="G63" s="716"/>
      <c r="H63" s="716"/>
      <c r="I63" s="716"/>
      <c r="J63" s="716"/>
      <c r="K63" s="716"/>
    </row>
    <row r="64" spans="1:19" ht="11.75" customHeight="1">
      <c r="D64" s="717"/>
      <c r="E64" s="717"/>
      <c r="F64" s="717"/>
      <c r="G64" s="717"/>
      <c r="H64" s="717"/>
      <c r="I64" s="717"/>
      <c r="J64" s="717"/>
      <c r="K64" s="717"/>
    </row>
  </sheetData>
  <mergeCells count="10">
    <mergeCell ref="C4:C5"/>
    <mergeCell ref="S4:S5"/>
    <mergeCell ref="N4:N5"/>
    <mergeCell ref="L4:M4"/>
    <mergeCell ref="I4:K4"/>
    <mergeCell ref="D4:H4"/>
    <mergeCell ref="O4:O5"/>
    <mergeCell ref="P4:P5"/>
    <mergeCell ref="Q4:Q5"/>
    <mergeCell ref="R4:R5"/>
  </mergeCells>
  <hyperlinks>
    <hyperlink ref="U2" location="Index!A1" display="Index" xr:uid="{56E259B4-4959-4CB8-8D76-F8831EEA3885}"/>
  </hyperlinks>
  <pageMargins left="0.70866141732283472" right="0.70866141732283472" top="0.74803149606299213" bottom="0.74803149606299213" header="0.31496062992125984" footer="0.31496062992125984"/>
  <pageSetup paperSize="9" scale="30" orientation="landscape" r:id="rId1"/>
  <headerFooter>
    <oddHeader>&amp;CEN</oddHeader>
  </headerFooter>
  <drawing r:id="rId2"/>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tabColor theme="4"/>
    <pageSetUpPr fitToPage="1"/>
  </sheetPr>
  <dimension ref="B1:X17"/>
  <sheetViews>
    <sheetView zoomScaleNormal="100" workbookViewId="0">
      <selection activeCell="A69" sqref="A69"/>
    </sheetView>
  </sheetViews>
  <sheetFormatPr defaultColWidth="8.81640625" defaultRowHeight="10"/>
  <cols>
    <col min="1" max="1" width="1.90625" style="72" customWidth="1"/>
    <col min="2" max="2" width="3" style="72" bestFit="1" customWidth="1"/>
    <col min="3" max="3" width="84.453125" style="72" bestFit="1" customWidth="1"/>
    <col min="4" max="4" width="13.1796875" style="72" bestFit="1" customWidth="1"/>
    <col min="5" max="5" width="8.81640625" style="72"/>
    <col min="6" max="6" width="9.54296875" style="72" customWidth="1"/>
    <col min="7" max="8" width="8.81640625" style="72"/>
    <col min="9" max="9" width="10.453125" style="72" customWidth="1"/>
    <col min="10" max="18" width="8.81640625" style="72"/>
    <col min="19" max="19" width="27.453125" style="72" bestFit="1" customWidth="1"/>
    <col min="20" max="16384" width="8.81640625" style="72"/>
  </cols>
  <sheetData>
    <row r="1" spans="2:24" s="34" customFormat="1">
      <c r="D1" s="96"/>
      <c r="E1" s="96"/>
    </row>
    <row r="2" spans="2:24" s="34" customFormat="1" ht="10.5">
      <c r="B2" s="320" t="s">
        <v>66</v>
      </c>
      <c r="C2" s="320"/>
      <c r="D2" s="320"/>
      <c r="E2" s="320"/>
      <c r="F2" s="320"/>
      <c r="G2" s="320"/>
      <c r="H2" s="320"/>
      <c r="I2" s="320"/>
      <c r="J2" s="320"/>
      <c r="K2" s="320"/>
      <c r="L2" s="320"/>
      <c r="M2" s="320"/>
      <c r="N2" s="320"/>
      <c r="O2" s="320"/>
      <c r="P2" s="320"/>
      <c r="Q2" s="320"/>
      <c r="R2" s="320"/>
      <c r="S2" s="320"/>
      <c r="T2" s="320"/>
      <c r="U2" s="320" t="s">
        <v>1686</v>
      </c>
      <c r="V2" s="96"/>
      <c r="W2" s="96"/>
      <c r="X2" s="96"/>
    </row>
    <row r="3" spans="2:24" s="34" customFormat="1" ht="10.5">
      <c r="C3" s="719"/>
      <c r="D3" s="720"/>
      <c r="E3" s="96"/>
      <c r="F3" s="96"/>
      <c r="G3" s="96"/>
      <c r="H3" s="96"/>
      <c r="I3" s="96"/>
      <c r="J3" s="96"/>
      <c r="K3" s="96"/>
      <c r="L3" s="96"/>
      <c r="M3" s="96"/>
      <c r="N3" s="96"/>
      <c r="O3" s="96"/>
      <c r="P3" s="96"/>
      <c r="Q3" s="96"/>
      <c r="R3" s="96"/>
      <c r="S3" s="96"/>
      <c r="T3" s="96"/>
      <c r="U3" s="96"/>
      <c r="V3" s="96"/>
      <c r="W3" s="96"/>
      <c r="X3" s="96"/>
    </row>
    <row r="4" spans="2:24" s="34" customFormat="1">
      <c r="D4" s="152" t="s">
        <v>80</v>
      </c>
      <c r="E4" s="152" t="s">
        <v>81</v>
      </c>
      <c r="F4" s="152" t="s">
        <v>82</v>
      </c>
      <c r="G4" s="152" t="s">
        <v>127</v>
      </c>
      <c r="H4" s="152" t="s">
        <v>128</v>
      </c>
      <c r="I4" s="152" t="s">
        <v>235</v>
      </c>
      <c r="J4" s="152" t="s">
        <v>236</v>
      </c>
      <c r="K4" s="152" t="s">
        <v>266</v>
      </c>
      <c r="L4" s="152" t="s">
        <v>469</v>
      </c>
      <c r="M4" s="152" t="s">
        <v>470</v>
      </c>
      <c r="N4" s="152" t="s">
        <v>471</v>
      </c>
      <c r="O4" s="152" t="s">
        <v>472</v>
      </c>
      <c r="P4" s="152" t="s">
        <v>473</v>
      </c>
      <c r="Q4" s="152" t="s">
        <v>742</v>
      </c>
      <c r="R4" s="152" t="s">
        <v>743</v>
      </c>
      <c r="S4" s="152" t="s">
        <v>907</v>
      </c>
    </row>
    <row r="5" spans="2:24" s="34" customFormat="1" ht="24" customHeight="1">
      <c r="C5" s="721"/>
      <c r="D5" s="1096" t="s">
        <v>1788</v>
      </c>
      <c r="E5" s="1097"/>
      <c r="F5" s="1097"/>
      <c r="G5" s="1097"/>
      <c r="H5" s="1097"/>
      <c r="I5" s="1097"/>
      <c r="J5" s="1097"/>
      <c r="K5" s="1097"/>
      <c r="L5" s="1097"/>
      <c r="M5" s="1097"/>
      <c r="N5" s="1097"/>
      <c r="O5" s="1097"/>
      <c r="P5" s="1097"/>
      <c r="Q5" s="1097"/>
      <c r="R5" s="1097"/>
      <c r="S5" s="1098"/>
      <c r="T5" s="722"/>
    </row>
    <row r="6" spans="2:24" s="34" customFormat="1" ht="24" customHeight="1">
      <c r="C6" s="723"/>
      <c r="D6" s="149"/>
      <c r="E6" s="1093" t="s">
        <v>1361</v>
      </c>
      <c r="F6" s="1094"/>
      <c r="G6" s="1094"/>
      <c r="H6" s="1094"/>
      <c r="I6" s="1094"/>
      <c r="J6" s="1094"/>
      <c r="K6" s="1093" t="s">
        <v>1362</v>
      </c>
      <c r="L6" s="1094"/>
      <c r="M6" s="1094"/>
      <c r="N6" s="1094"/>
      <c r="O6" s="1094"/>
      <c r="P6" s="1094"/>
      <c r="Q6" s="1095"/>
      <c r="R6" s="1096" t="s">
        <v>1363</v>
      </c>
      <c r="S6" s="1098"/>
      <c r="T6" s="722"/>
    </row>
    <row r="7" spans="2:24" s="34" customFormat="1" ht="44" customHeight="1">
      <c r="C7" s="150" t="s">
        <v>1871</v>
      </c>
      <c r="D7" s="150"/>
      <c r="E7" s="129" t="s">
        <v>1364</v>
      </c>
      <c r="F7" s="129" t="s">
        <v>1365</v>
      </c>
      <c r="G7" s="129" t="s">
        <v>1366</v>
      </c>
      <c r="H7" s="129" t="s">
        <v>1367</v>
      </c>
      <c r="I7" s="129" t="s">
        <v>1368</v>
      </c>
      <c r="J7" s="129" t="s">
        <v>1369</v>
      </c>
      <c r="K7" s="150" t="s">
        <v>1370</v>
      </c>
      <c r="L7" s="150" t="s">
        <v>1371</v>
      </c>
      <c r="M7" s="150" t="s">
        <v>1372</v>
      </c>
      <c r="N7" s="150" t="s">
        <v>1373</v>
      </c>
      <c r="O7" s="150" t="s">
        <v>1374</v>
      </c>
      <c r="P7" s="150" t="s">
        <v>1375</v>
      </c>
      <c r="Q7" s="150" t="s">
        <v>1376</v>
      </c>
      <c r="R7" s="724"/>
      <c r="S7" s="140" t="s">
        <v>1377</v>
      </c>
      <c r="T7" s="722"/>
    </row>
    <row r="8" spans="2:24" s="34" customFormat="1" ht="10.5">
      <c r="B8" s="152">
        <v>1</v>
      </c>
      <c r="C8" s="725" t="s">
        <v>1378</v>
      </c>
      <c r="D8" s="726">
        <v>1515404870089</v>
      </c>
      <c r="E8" s="727"/>
      <c r="F8" s="727"/>
      <c r="G8" s="727"/>
      <c r="H8" s="727"/>
      <c r="I8" s="727"/>
      <c r="J8" s="727"/>
      <c r="K8" s="728"/>
      <c r="L8" s="728"/>
      <c r="M8" s="728"/>
      <c r="N8" s="728"/>
      <c r="O8" s="728"/>
      <c r="P8" s="728"/>
      <c r="Q8" s="728"/>
      <c r="R8" s="726">
        <v>1515404870089</v>
      </c>
      <c r="S8" s="728"/>
      <c r="T8" s="722"/>
    </row>
    <row r="9" spans="2:24" s="34" customFormat="1">
      <c r="B9" s="152">
        <v>2</v>
      </c>
      <c r="C9" s="729" t="s">
        <v>1379</v>
      </c>
      <c r="D9" s="730">
        <v>402587430954</v>
      </c>
      <c r="E9" s="727"/>
      <c r="F9" s="727"/>
      <c r="G9" s="727"/>
      <c r="H9" s="727"/>
      <c r="I9" s="727"/>
      <c r="J9" s="727"/>
      <c r="K9" s="728"/>
      <c r="L9" s="728"/>
      <c r="M9" s="728"/>
      <c r="N9" s="728"/>
      <c r="O9" s="728"/>
      <c r="P9" s="728"/>
      <c r="Q9" s="728"/>
      <c r="R9" s="730">
        <v>402587430954</v>
      </c>
      <c r="S9" s="728"/>
      <c r="T9" s="722"/>
    </row>
    <row r="10" spans="2:24" s="34" customFormat="1">
      <c r="B10" s="152">
        <v>3</v>
      </c>
      <c r="C10" s="729" t="s">
        <v>1380</v>
      </c>
      <c r="D10" s="730">
        <v>1112652586740</v>
      </c>
      <c r="E10" s="727"/>
      <c r="F10" s="727"/>
      <c r="G10" s="727"/>
      <c r="H10" s="727"/>
      <c r="I10" s="727"/>
      <c r="J10" s="727"/>
      <c r="K10" s="728"/>
      <c r="L10" s="728"/>
      <c r="M10" s="728"/>
      <c r="N10" s="728"/>
      <c r="O10" s="728"/>
      <c r="P10" s="728"/>
      <c r="Q10" s="728"/>
      <c r="R10" s="730">
        <v>1112652586740</v>
      </c>
      <c r="S10" s="728"/>
      <c r="T10" s="722"/>
    </row>
    <row r="11" spans="2:24" s="34" customFormat="1">
      <c r="B11" s="152">
        <v>4</v>
      </c>
      <c r="C11" s="729" t="s">
        <v>1381</v>
      </c>
      <c r="D11" s="730">
        <v>164852395</v>
      </c>
      <c r="E11" s="727"/>
      <c r="F11" s="727"/>
      <c r="G11" s="727"/>
      <c r="H11" s="727"/>
      <c r="I11" s="727"/>
      <c r="J11" s="727"/>
      <c r="K11" s="728"/>
      <c r="L11" s="728"/>
      <c r="M11" s="728"/>
      <c r="N11" s="728"/>
      <c r="O11" s="728"/>
      <c r="P11" s="728"/>
      <c r="Q11" s="728"/>
      <c r="R11" s="730">
        <v>164852395</v>
      </c>
      <c r="S11" s="728"/>
      <c r="T11" s="722"/>
    </row>
    <row r="12" spans="2:24" s="34" customFormat="1">
      <c r="B12" s="152">
        <v>5</v>
      </c>
      <c r="C12" s="731" t="s">
        <v>1382</v>
      </c>
      <c r="D12" s="728"/>
      <c r="E12" s="727"/>
      <c r="F12" s="727"/>
      <c r="G12" s="727"/>
      <c r="H12" s="727"/>
      <c r="I12" s="727"/>
      <c r="J12" s="727"/>
      <c r="K12" s="732"/>
      <c r="L12" s="732"/>
      <c r="M12" s="732"/>
      <c r="N12" s="732"/>
      <c r="O12" s="732"/>
      <c r="P12" s="732"/>
      <c r="Q12" s="732"/>
      <c r="R12" s="728"/>
      <c r="S12" s="728"/>
      <c r="T12" s="722"/>
    </row>
    <row r="13" spans="2:24" s="34" customFormat="1" ht="10.5">
      <c r="B13" s="152">
        <v>6</v>
      </c>
      <c r="C13" s="725" t="s">
        <v>1383</v>
      </c>
      <c r="D13" s="728"/>
      <c r="E13" s="727"/>
      <c r="F13" s="727"/>
      <c r="G13" s="727"/>
      <c r="H13" s="727"/>
      <c r="I13" s="727"/>
      <c r="J13" s="727"/>
      <c r="K13" s="728"/>
      <c r="L13" s="728"/>
      <c r="M13" s="728"/>
      <c r="N13" s="728"/>
      <c r="O13" s="728"/>
      <c r="P13" s="728"/>
      <c r="Q13" s="728"/>
      <c r="R13" s="728"/>
      <c r="S13" s="728"/>
    </row>
    <row r="14" spans="2:24">
      <c r="B14" s="152">
        <v>7</v>
      </c>
      <c r="C14" s="729" t="s">
        <v>1379</v>
      </c>
      <c r="D14" s="728"/>
      <c r="E14" s="727"/>
      <c r="F14" s="727"/>
      <c r="G14" s="727"/>
      <c r="H14" s="727"/>
      <c r="I14" s="727"/>
      <c r="J14" s="727"/>
      <c r="K14" s="728"/>
      <c r="L14" s="728"/>
      <c r="M14" s="728"/>
      <c r="N14" s="728"/>
      <c r="O14" s="728"/>
      <c r="P14" s="728"/>
      <c r="Q14" s="728"/>
      <c r="R14" s="728"/>
      <c r="S14" s="728"/>
    </row>
    <row r="15" spans="2:24">
      <c r="B15" s="152">
        <v>8</v>
      </c>
      <c r="C15" s="729" t="s">
        <v>1380</v>
      </c>
      <c r="D15" s="728"/>
      <c r="E15" s="727"/>
      <c r="F15" s="727"/>
      <c r="G15" s="727"/>
      <c r="H15" s="727"/>
      <c r="I15" s="727"/>
      <c r="J15" s="727"/>
      <c r="K15" s="728"/>
      <c r="L15" s="728"/>
      <c r="M15" s="728"/>
      <c r="N15" s="728"/>
      <c r="O15" s="728"/>
      <c r="P15" s="728"/>
      <c r="Q15" s="728"/>
      <c r="R15" s="728"/>
      <c r="S15" s="728"/>
    </row>
    <row r="16" spans="2:24" s="34" customFormat="1">
      <c r="B16" s="152">
        <v>9</v>
      </c>
      <c r="C16" s="729" t="s">
        <v>1381</v>
      </c>
      <c r="D16" s="728"/>
      <c r="E16" s="727"/>
      <c r="F16" s="727"/>
      <c r="G16" s="727"/>
      <c r="H16" s="727"/>
      <c r="I16" s="727"/>
      <c r="J16" s="727"/>
      <c r="K16" s="728"/>
      <c r="L16" s="728"/>
      <c r="M16" s="728"/>
      <c r="N16" s="728"/>
      <c r="O16" s="728"/>
      <c r="P16" s="728"/>
      <c r="Q16" s="728"/>
      <c r="R16" s="728"/>
      <c r="S16" s="728"/>
      <c r="T16" s="722"/>
    </row>
    <row r="17" spans="2:20" s="34" customFormat="1">
      <c r="B17" s="152">
        <v>10</v>
      </c>
      <c r="C17" s="731" t="s">
        <v>1382</v>
      </c>
      <c r="D17" s="728"/>
      <c r="E17" s="727"/>
      <c r="F17" s="727"/>
      <c r="G17" s="727"/>
      <c r="H17" s="727"/>
      <c r="I17" s="727"/>
      <c r="J17" s="727"/>
      <c r="K17" s="732"/>
      <c r="L17" s="732"/>
      <c r="M17" s="732"/>
      <c r="N17" s="732"/>
      <c r="O17" s="732"/>
      <c r="P17" s="732"/>
      <c r="Q17" s="732"/>
      <c r="R17" s="728"/>
      <c r="S17" s="728"/>
      <c r="T17" s="722"/>
    </row>
  </sheetData>
  <mergeCells count="4">
    <mergeCell ref="E6:J6"/>
    <mergeCell ref="K6:Q6"/>
    <mergeCell ref="D5:S5"/>
    <mergeCell ref="R6:S6"/>
  </mergeCells>
  <hyperlinks>
    <hyperlink ref="U2" location="Index!A1" display="Index" xr:uid="{9844A113-4484-44D9-8F29-279A5B20DEA9}"/>
  </hyperlinks>
  <pageMargins left="0.70866141732283472" right="0.70866141732283472" top="0.74803149606299213" bottom="0.74803149606299213" header="0.31496062992125984" footer="0.31496062992125984"/>
  <pageSetup paperSize="9" scale="43" orientation="landscape" r:id="rId1"/>
  <headerFooter>
    <oddHeader>&amp;CEN</oddHead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tabColor theme="4"/>
    <pageSetUpPr fitToPage="1"/>
  </sheetPr>
  <dimension ref="A2:K18"/>
  <sheetViews>
    <sheetView zoomScaleNormal="100" workbookViewId="0">
      <selection activeCell="C40" sqref="C40"/>
    </sheetView>
  </sheetViews>
  <sheetFormatPr defaultColWidth="22.453125" defaultRowHeight="10"/>
  <cols>
    <col min="1" max="1" width="3.08984375" style="72" customWidth="1"/>
    <col min="2" max="2" width="7.26953125" style="72" customWidth="1"/>
    <col min="3" max="3" width="41.1796875" style="72" customWidth="1"/>
    <col min="4" max="4" width="24.54296875" style="72" bestFit="1" customWidth="1"/>
    <col min="5" max="5" width="29.453125" style="72" customWidth="1"/>
    <col min="6" max="6" width="26.54296875" style="72" customWidth="1"/>
    <col min="7" max="7" width="22.453125" style="72"/>
    <col min="8" max="8" width="32.453125" style="72" customWidth="1"/>
    <col min="9" max="9" width="26.453125" style="72" customWidth="1"/>
    <col min="10" max="10" width="11.90625" style="72" customWidth="1"/>
    <col min="11" max="11" width="4.6328125" style="72" bestFit="1" customWidth="1"/>
    <col min="12" max="16384" width="22.453125" style="72"/>
  </cols>
  <sheetData>
    <row r="2" spans="1:11" ht="10.5">
      <c r="B2" s="320" t="s">
        <v>67</v>
      </c>
      <c r="C2" s="320"/>
      <c r="D2" s="320"/>
      <c r="E2" s="320"/>
      <c r="F2" s="320"/>
      <c r="G2" s="320"/>
      <c r="H2" s="320"/>
      <c r="I2" s="320"/>
      <c r="J2" s="320"/>
      <c r="K2" s="320" t="s">
        <v>1686</v>
      </c>
    </row>
    <row r="3" spans="1:11" ht="10.5">
      <c r="B3" s="742"/>
      <c r="D3" s="733"/>
    </row>
    <row r="4" spans="1:11">
      <c r="B4" s="127" t="s">
        <v>1871</v>
      </c>
      <c r="C4" s="73" t="s">
        <v>1384</v>
      </c>
      <c r="D4" s="73" t="s">
        <v>1385</v>
      </c>
      <c r="E4" s="73" t="s">
        <v>1790</v>
      </c>
      <c r="F4" s="73" t="s">
        <v>1386</v>
      </c>
      <c r="G4" s="73" t="s">
        <v>1387</v>
      </c>
      <c r="H4" s="73" t="s">
        <v>1388</v>
      </c>
      <c r="I4" s="73" t="s">
        <v>1389</v>
      </c>
    </row>
    <row r="5" spans="1:11" ht="20">
      <c r="B5" s="134">
        <v>1</v>
      </c>
      <c r="C5" s="735" t="s">
        <v>1390</v>
      </c>
      <c r="D5" s="736" t="s">
        <v>1778</v>
      </c>
      <c r="E5" s="737">
        <v>7423.9876007479825</v>
      </c>
      <c r="F5" s="738" t="s">
        <v>1777</v>
      </c>
      <c r="G5" s="738">
        <v>2024</v>
      </c>
      <c r="H5" s="739">
        <v>-0.94430000000000003</v>
      </c>
      <c r="I5" s="740"/>
    </row>
    <row r="6" spans="1:11">
      <c r="B6" s="134">
        <v>2</v>
      </c>
      <c r="C6" s="735" t="s">
        <v>1391</v>
      </c>
      <c r="D6" s="736" t="s">
        <v>1779</v>
      </c>
      <c r="E6" s="737">
        <v>2776.3292796557371</v>
      </c>
      <c r="F6" s="741"/>
      <c r="G6" s="738"/>
      <c r="H6" s="738"/>
      <c r="I6" s="740"/>
    </row>
    <row r="7" spans="1:11">
      <c r="B7" s="134">
        <v>3</v>
      </c>
      <c r="C7" s="735" t="s">
        <v>1392</v>
      </c>
      <c r="D7" s="736" t="s">
        <v>1780</v>
      </c>
      <c r="E7" s="737">
        <v>11.451954393594169</v>
      </c>
      <c r="F7" s="741"/>
      <c r="G7" s="741"/>
      <c r="H7" s="738"/>
      <c r="I7" s="740"/>
    </row>
    <row r="8" spans="1:11">
      <c r="B8" s="134">
        <v>4</v>
      </c>
      <c r="C8" s="77" t="s">
        <v>1393</v>
      </c>
      <c r="D8" s="736" t="s">
        <v>1781</v>
      </c>
      <c r="E8" s="737">
        <v>6938.9597146917613</v>
      </c>
      <c r="F8" s="741"/>
      <c r="G8" s="741"/>
      <c r="H8" s="738"/>
      <c r="I8" s="740"/>
    </row>
    <row r="9" spans="1:11" ht="20">
      <c r="A9" s="3"/>
      <c r="B9" s="134">
        <v>5</v>
      </c>
      <c r="C9" s="294" t="s">
        <v>1394</v>
      </c>
      <c r="D9" s="736" t="s">
        <v>1782</v>
      </c>
      <c r="E9" s="737">
        <v>13598.697158821902</v>
      </c>
      <c r="F9" s="741"/>
      <c r="G9" s="741"/>
      <c r="H9" s="738"/>
      <c r="I9" s="738"/>
      <c r="K9" s="3"/>
    </row>
    <row r="10" spans="1:11">
      <c r="B10" s="134">
        <v>6</v>
      </c>
      <c r="C10" s="77" t="s">
        <v>1395</v>
      </c>
      <c r="D10" s="736" t="s">
        <v>1783</v>
      </c>
      <c r="E10" s="737">
        <v>260.19699125806443</v>
      </c>
      <c r="F10" s="294"/>
      <c r="G10" s="294"/>
      <c r="H10" s="738"/>
      <c r="I10" s="740"/>
    </row>
    <row r="11" spans="1:11">
      <c r="B11" s="117">
        <v>7</v>
      </c>
      <c r="C11" s="77" t="s">
        <v>1396</v>
      </c>
      <c r="D11" s="736" t="s">
        <v>1784</v>
      </c>
      <c r="E11" s="737">
        <v>8247.0987585560451</v>
      </c>
      <c r="F11" s="738"/>
      <c r="G11" s="738"/>
      <c r="H11" s="738"/>
      <c r="I11" s="740"/>
    </row>
    <row r="12" spans="1:11">
      <c r="C12" s="34" t="s">
        <v>1397</v>
      </c>
    </row>
    <row r="13" spans="1:11">
      <c r="C13" s="34"/>
    </row>
    <row r="14" spans="1:11" ht="134.15" customHeight="1">
      <c r="C14" s="1099" t="s">
        <v>1785</v>
      </c>
      <c r="D14" s="1100"/>
      <c r="E14" s="1100"/>
      <c r="F14" s="1100"/>
      <c r="G14" s="1100"/>
      <c r="H14" s="1100"/>
      <c r="I14" s="1101"/>
    </row>
    <row r="15" spans="1:11">
      <c r="C15" s="34"/>
    </row>
    <row r="16" spans="1:11">
      <c r="C16" s="34"/>
    </row>
    <row r="17" spans="3:6">
      <c r="C17" s="34"/>
    </row>
    <row r="18" spans="3:6">
      <c r="F18" s="3"/>
    </row>
  </sheetData>
  <mergeCells count="1">
    <mergeCell ref="C14:I14"/>
  </mergeCells>
  <hyperlinks>
    <hyperlink ref="K2" location="Index!A1" display="Index" xr:uid="{4E6A33B5-0CE5-413A-B886-A070FAF3BA0F}"/>
  </hyperlinks>
  <pageMargins left="0.70866141732283472" right="0.70866141732283472" top="0.74803149606299213" bottom="0.74803149606299213" header="0.31496062992125984" footer="0.31496062992125984"/>
  <pageSetup paperSize="9" scale="35" orientation="portrait" r:id="rId1"/>
  <headerFooter>
    <oddHeader>&amp;CEN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tabColor theme="4"/>
    <pageSetUpPr fitToPage="1"/>
  </sheetPr>
  <dimension ref="B2:G10"/>
  <sheetViews>
    <sheetView zoomScaleNormal="100" workbookViewId="0">
      <selection activeCell="D22" sqref="D22"/>
    </sheetView>
  </sheetViews>
  <sheetFormatPr defaultColWidth="9.1796875" defaultRowHeight="10"/>
  <cols>
    <col min="1" max="1" width="2.26953125" style="86" customWidth="1"/>
    <col min="2" max="2" width="21.90625" style="86" customWidth="1"/>
    <col min="3" max="3" width="6.08984375" style="86" customWidth="1"/>
    <col min="4" max="4" width="65" style="86" customWidth="1"/>
    <col min="5" max="5" width="43.1796875" style="86" customWidth="1"/>
    <col min="6" max="16384" width="9.1796875" style="86"/>
  </cols>
  <sheetData>
    <row r="2" spans="2:7" ht="12" customHeight="1">
      <c r="B2" s="36" t="s">
        <v>4</v>
      </c>
      <c r="C2" s="88"/>
      <c r="D2" s="88"/>
      <c r="E2" s="88"/>
      <c r="F2" s="87"/>
      <c r="G2" s="87" t="s">
        <v>1686</v>
      </c>
    </row>
    <row r="4" spans="2:7">
      <c r="B4" s="78" t="s">
        <v>205</v>
      </c>
      <c r="C4" s="75" t="s">
        <v>200</v>
      </c>
      <c r="D4" s="77" t="s">
        <v>206</v>
      </c>
      <c r="E4" s="77" t="s">
        <v>1641</v>
      </c>
    </row>
    <row r="5" spans="2:7">
      <c r="B5" s="77" t="s">
        <v>207</v>
      </c>
      <c r="C5" s="73" t="s">
        <v>208</v>
      </c>
      <c r="D5" s="77" t="s">
        <v>209</v>
      </c>
      <c r="E5" s="77" t="s">
        <v>1642</v>
      </c>
    </row>
    <row r="6" spans="2:7" ht="20">
      <c r="B6" s="77" t="s">
        <v>210</v>
      </c>
      <c r="C6" s="73" t="s">
        <v>211</v>
      </c>
      <c r="D6" s="77" t="s">
        <v>212</v>
      </c>
      <c r="E6" s="77" t="s">
        <v>1643</v>
      </c>
    </row>
    <row r="7" spans="2:7">
      <c r="B7" s="77" t="s">
        <v>213</v>
      </c>
      <c r="C7" s="73" t="s">
        <v>214</v>
      </c>
      <c r="D7" s="77" t="s">
        <v>215</v>
      </c>
      <c r="E7" s="77" t="s">
        <v>1644</v>
      </c>
    </row>
    <row r="8" spans="2:7">
      <c r="B8" s="77" t="s">
        <v>213</v>
      </c>
      <c r="C8" s="73" t="s">
        <v>216</v>
      </c>
      <c r="D8" s="77" t="s">
        <v>217</v>
      </c>
      <c r="E8" s="77" t="s">
        <v>1645</v>
      </c>
    </row>
    <row r="9" spans="2:7">
      <c r="B9" s="77" t="s">
        <v>1817</v>
      </c>
      <c r="C9" s="73" t="s">
        <v>218</v>
      </c>
      <c r="D9" s="77" t="s">
        <v>219</v>
      </c>
      <c r="E9" s="77" t="s">
        <v>1646</v>
      </c>
    </row>
    <row r="10" spans="2:7" ht="20">
      <c r="B10" s="77" t="s">
        <v>220</v>
      </c>
      <c r="C10" s="73" t="s">
        <v>221</v>
      </c>
      <c r="D10" s="77" t="s">
        <v>222</v>
      </c>
      <c r="E10" s="77" t="s">
        <v>1646</v>
      </c>
    </row>
  </sheetData>
  <conditionalFormatting sqref="D5:E9">
    <cfRule type="cellIs" dxfId="16" priority="1" stopIfTrue="1" operator="lessThan">
      <formula>0</formula>
    </cfRule>
  </conditionalFormatting>
  <hyperlinks>
    <hyperlink ref="G2" location="Index!A1" display="Index" xr:uid="{6216ED70-F9C0-4D82-AD87-EEED963BE2C2}"/>
  </hyperlinks>
  <pageMargins left="0.7" right="0.7" top="0.75" bottom="0.75" header="0.3" footer="0.3"/>
  <pageSetup paperSize="9" orientation="landscape" r:id="rId1"/>
  <headerFooter>
    <oddHeader>&amp;CEN</oddHead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tabColor theme="4"/>
    <pageSetUpPr fitToPage="1"/>
  </sheetPr>
  <dimension ref="B2:H7"/>
  <sheetViews>
    <sheetView zoomScaleNormal="100" workbookViewId="0">
      <selection activeCell="I16" sqref="I16"/>
    </sheetView>
  </sheetViews>
  <sheetFormatPr defaultColWidth="9.1796875" defaultRowHeight="10"/>
  <cols>
    <col min="1" max="1" width="2.08984375" style="72" customWidth="1"/>
    <col min="2" max="2" width="14.1796875" style="72" customWidth="1"/>
    <col min="3" max="3" width="27.81640625" style="72" customWidth="1"/>
    <col min="4" max="4" width="14.54296875" style="72" customWidth="1"/>
    <col min="5" max="5" width="16.54296875" style="72" customWidth="1"/>
    <col min="6" max="6" width="16.453125" style="72" customWidth="1"/>
    <col min="7" max="16384" width="9.1796875" style="72"/>
  </cols>
  <sheetData>
    <row r="2" spans="2:8" ht="10.5">
      <c r="B2" s="320" t="s">
        <v>68</v>
      </c>
      <c r="C2" s="320"/>
      <c r="D2" s="320"/>
      <c r="E2" s="320"/>
      <c r="F2" s="320"/>
      <c r="G2" s="320"/>
      <c r="H2" s="320" t="s">
        <v>1686</v>
      </c>
    </row>
    <row r="4" spans="2:8">
      <c r="B4" s="734" t="s">
        <v>80</v>
      </c>
      <c r="C4" s="734" t="s">
        <v>81</v>
      </c>
      <c r="D4" s="734" t="s">
        <v>82</v>
      </c>
      <c r="E4" s="5" t="s">
        <v>127</v>
      </c>
      <c r="F4" s="734" t="s">
        <v>128</v>
      </c>
    </row>
    <row r="5" spans="2:8" ht="30">
      <c r="B5" s="138" t="s">
        <v>1398</v>
      </c>
      <c r="C5" s="138" t="s">
        <v>1399</v>
      </c>
      <c r="D5" s="138" t="s">
        <v>1300</v>
      </c>
      <c r="E5" s="223" t="s">
        <v>1400</v>
      </c>
      <c r="F5" s="136" t="s">
        <v>1401</v>
      </c>
    </row>
    <row r="6" spans="2:8">
      <c r="B6" s="74" t="s">
        <v>1672</v>
      </c>
      <c r="C6" s="74" t="s">
        <v>1672</v>
      </c>
      <c r="D6" s="734" t="s">
        <v>1672</v>
      </c>
      <c r="E6" s="5" t="s">
        <v>1672</v>
      </c>
      <c r="F6" s="749">
        <v>0</v>
      </c>
    </row>
    <row r="7" spans="2:8">
      <c r="B7" s="72" t="s">
        <v>1402</v>
      </c>
      <c r="E7" s="3"/>
    </row>
  </sheetData>
  <hyperlinks>
    <hyperlink ref="H2" location="Index!A1" display="Index" xr:uid="{32B2A80E-51FF-4E2B-851A-BEEA8F5EDEEC}"/>
  </hyperlinks>
  <pageMargins left="0.70866141732283472" right="0.70866141732283472" top="0.74803149606299213" bottom="0.74803149606299213" header="0.31496062992125984" footer="0.31496062992125984"/>
  <pageSetup paperSize="9" orientation="landscape" r:id="rId1"/>
  <headerFooter>
    <oddHeader>&amp;CEN</oddHead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tabColor theme="4"/>
    <pageSetUpPr fitToPage="1"/>
  </sheetPr>
  <dimension ref="B2:R21"/>
  <sheetViews>
    <sheetView zoomScaleNormal="100" workbookViewId="0">
      <selection activeCell="A37" sqref="A37"/>
    </sheetView>
  </sheetViews>
  <sheetFormatPr defaultColWidth="8.81640625" defaultRowHeight="10"/>
  <cols>
    <col min="1" max="1" width="3.26953125" style="72" customWidth="1"/>
    <col min="2" max="2" width="75.54296875" style="72" customWidth="1"/>
    <col min="3" max="3" width="14.54296875" style="72" bestFit="1" customWidth="1"/>
    <col min="4" max="4" width="16.453125" style="72" bestFit="1" customWidth="1"/>
    <col min="5" max="10" width="16" style="72" customWidth="1"/>
    <col min="11" max="11" width="17.54296875" style="72" customWidth="1"/>
    <col min="12" max="12" width="14.1796875" style="72" bestFit="1" customWidth="1"/>
    <col min="13" max="13" width="12" style="72" customWidth="1"/>
    <col min="14" max="14" width="8.81640625" style="72"/>
    <col min="15" max="15" width="13.54296875" style="72" bestFit="1" customWidth="1"/>
    <col min="16" max="16" width="13" style="72" bestFit="1" customWidth="1"/>
    <col min="17" max="16384" width="8.81640625" style="72"/>
  </cols>
  <sheetData>
    <row r="2" spans="2:18" ht="10.5">
      <c r="B2" s="320" t="s">
        <v>69</v>
      </c>
      <c r="C2" s="320"/>
      <c r="D2" s="320"/>
      <c r="E2" s="320"/>
      <c r="F2" s="320"/>
      <c r="G2" s="320"/>
      <c r="H2" s="320"/>
      <c r="I2" s="320"/>
      <c r="J2" s="320"/>
      <c r="K2" s="320"/>
      <c r="L2" s="320"/>
      <c r="M2" s="320"/>
      <c r="N2" s="320"/>
      <c r="O2" s="320"/>
      <c r="P2" s="320"/>
      <c r="Q2" s="320"/>
      <c r="R2" s="320" t="s">
        <v>1686</v>
      </c>
    </row>
    <row r="5" spans="2:18">
      <c r="B5" s="865" t="s">
        <v>1403</v>
      </c>
      <c r="C5" s="1102" t="s">
        <v>1789</v>
      </c>
      <c r="D5" s="1103"/>
      <c r="E5" s="1103"/>
      <c r="F5" s="1103"/>
      <c r="G5" s="1103"/>
      <c r="H5" s="1103"/>
      <c r="I5" s="1103"/>
      <c r="J5" s="1103"/>
      <c r="K5" s="1103"/>
      <c r="L5" s="1103"/>
      <c r="M5" s="1103"/>
      <c r="N5" s="1103"/>
      <c r="O5" s="1103"/>
      <c r="P5" s="1104"/>
    </row>
    <row r="6" spans="2:18" ht="32.25" customHeight="1">
      <c r="B6" s="866"/>
      <c r="C6" s="743"/>
      <c r="D6" s="852" t="s">
        <v>1404</v>
      </c>
      <c r="E6" s="853"/>
      <c r="F6" s="853"/>
      <c r="G6" s="853"/>
      <c r="H6" s="853"/>
      <c r="I6" s="853"/>
      <c r="J6" s="853"/>
      <c r="K6" s="853"/>
      <c r="L6" s="853"/>
      <c r="M6" s="853"/>
      <c r="N6" s="853"/>
      <c r="O6" s="853"/>
      <c r="P6" s="854"/>
    </row>
    <row r="7" spans="2:18" ht="52.5" customHeight="1">
      <c r="B7" s="866"/>
      <c r="C7" s="751" t="s">
        <v>1871</v>
      </c>
      <c r="D7" s="852" t="s">
        <v>1405</v>
      </c>
      <c r="E7" s="853"/>
      <c r="F7" s="853"/>
      <c r="G7" s="853"/>
      <c r="H7" s="854"/>
      <c r="I7" s="964" t="s">
        <v>1406</v>
      </c>
      <c r="J7" s="964" t="s">
        <v>1407</v>
      </c>
      <c r="K7" s="1108" t="s">
        <v>1408</v>
      </c>
      <c r="L7" s="865" t="s">
        <v>1303</v>
      </c>
      <c r="M7" s="865" t="s">
        <v>1302</v>
      </c>
      <c r="N7" s="1105" t="s">
        <v>745</v>
      </c>
      <c r="O7" s="1106"/>
      <c r="P7" s="1107"/>
    </row>
    <row r="8" spans="2:18" ht="30">
      <c r="B8" s="867"/>
      <c r="C8" s="743"/>
      <c r="D8" s="744" t="s">
        <v>1294</v>
      </c>
      <c r="E8" s="744" t="s">
        <v>1295</v>
      </c>
      <c r="F8" s="744" t="s">
        <v>1296</v>
      </c>
      <c r="G8" s="744" t="s">
        <v>1297</v>
      </c>
      <c r="H8" s="721" t="s">
        <v>1298</v>
      </c>
      <c r="I8" s="966"/>
      <c r="J8" s="966"/>
      <c r="K8" s="1109"/>
      <c r="L8" s="867"/>
      <c r="M8" s="867"/>
      <c r="N8" s="745"/>
      <c r="O8" s="20" t="s">
        <v>1409</v>
      </c>
      <c r="P8" s="20" t="s">
        <v>1302</v>
      </c>
    </row>
    <row r="9" spans="2:18">
      <c r="B9" s="135" t="s">
        <v>1306</v>
      </c>
      <c r="C9" s="746">
        <v>110999.9014</v>
      </c>
      <c r="D9" s="135"/>
      <c r="E9" s="135"/>
      <c r="F9" s="135"/>
      <c r="G9" s="135"/>
      <c r="H9" s="135"/>
      <c r="I9" s="135"/>
      <c r="J9" s="135"/>
      <c r="K9" s="135"/>
      <c r="L9" s="135"/>
      <c r="M9" s="135"/>
      <c r="N9" s="7"/>
      <c r="O9" s="7"/>
      <c r="P9" s="7"/>
    </row>
    <row r="10" spans="2:18">
      <c r="B10" s="135" t="s">
        <v>1307</v>
      </c>
      <c r="C10" s="746">
        <v>4173.3892070000002</v>
      </c>
      <c r="D10" s="135"/>
      <c r="E10" s="135"/>
      <c r="F10" s="135"/>
      <c r="G10" s="135"/>
      <c r="H10" s="135"/>
      <c r="I10" s="135"/>
      <c r="J10" s="135"/>
      <c r="K10" s="135"/>
      <c r="L10" s="135"/>
      <c r="M10" s="135"/>
      <c r="N10" s="7"/>
      <c r="O10" s="7"/>
      <c r="P10" s="7"/>
    </row>
    <row r="11" spans="2:18">
      <c r="B11" s="135" t="s">
        <v>1313</v>
      </c>
      <c r="C11" s="746">
        <v>129621.7559</v>
      </c>
      <c r="D11" s="135"/>
      <c r="E11" s="135"/>
      <c r="F11" s="135"/>
      <c r="G11" s="135"/>
      <c r="H11" s="135"/>
      <c r="I11" s="135"/>
      <c r="J11" s="135"/>
      <c r="K11" s="135"/>
      <c r="L11" s="135"/>
      <c r="M11" s="135"/>
      <c r="N11" s="7"/>
      <c r="O11" s="7"/>
      <c r="P11" s="7"/>
    </row>
    <row r="12" spans="2:18">
      <c r="B12" s="135" t="s">
        <v>1338</v>
      </c>
      <c r="C12" s="746">
        <v>9167.5476839999992</v>
      </c>
      <c r="D12" s="135"/>
      <c r="E12" s="135"/>
      <c r="F12" s="135"/>
      <c r="G12" s="135"/>
      <c r="H12" s="135"/>
      <c r="I12" s="135"/>
      <c r="J12" s="135"/>
      <c r="K12" s="135"/>
      <c r="L12" s="135"/>
      <c r="M12" s="135"/>
      <c r="N12" s="7"/>
      <c r="O12" s="7"/>
      <c r="P12" s="7"/>
    </row>
    <row r="13" spans="2:18">
      <c r="B13" s="135" t="s">
        <v>1343</v>
      </c>
      <c r="C13" s="746">
        <v>3361.0618169999998</v>
      </c>
      <c r="D13" s="135"/>
      <c r="E13" s="135"/>
      <c r="F13" s="135"/>
      <c r="G13" s="135"/>
      <c r="H13" s="135"/>
      <c r="I13" s="135"/>
      <c r="J13" s="135"/>
      <c r="K13" s="135"/>
      <c r="L13" s="135"/>
      <c r="M13" s="135"/>
      <c r="N13" s="7"/>
      <c r="O13" s="7"/>
      <c r="P13" s="7"/>
    </row>
    <row r="14" spans="2:18">
      <c r="B14" s="135" t="s">
        <v>1344</v>
      </c>
      <c r="C14" s="746">
        <v>194833.54380000001</v>
      </c>
      <c r="D14" s="135"/>
      <c r="E14" s="135"/>
      <c r="F14" s="135"/>
      <c r="G14" s="135"/>
      <c r="H14" s="135"/>
      <c r="I14" s="135"/>
      <c r="J14" s="135"/>
      <c r="K14" s="135"/>
      <c r="L14" s="135"/>
      <c r="M14" s="135"/>
      <c r="N14" s="7"/>
      <c r="O14" s="7"/>
      <c r="P14" s="7"/>
    </row>
    <row r="15" spans="2:18">
      <c r="B15" s="135" t="s">
        <v>1348</v>
      </c>
      <c r="C15" s="746">
        <v>60574.491829999999</v>
      </c>
      <c r="D15" s="135"/>
      <c r="E15" s="135"/>
      <c r="F15" s="135"/>
      <c r="G15" s="135"/>
      <c r="H15" s="135"/>
      <c r="I15" s="135"/>
      <c r="J15" s="135"/>
      <c r="K15" s="135"/>
      <c r="L15" s="135"/>
      <c r="M15" s="135"/>
      <c r="N15" s="7"/>
      <c r="O15" s="7"/>
      <c r="P15" s="7"/>
    </row>
    <row r="16" spans="2:18">
      <c r="B16" s="135" t="s">
        <v>1349</v>
      </c>
      <c r="C16" s="746">
        <v>29556.974999999999</v>
      </c>
      <c r="D16" s="135"/>
      <c r="E16" s="135"/>
      <c r="F16" s="135"/>
      <c r="G16" s="135"/>
      <c r="H16" s="135"/>
      <c r="I16" s="135"/>
      <c r="J16" s="135"/>
      <c r="K16" s="135"/>
      <c r="L16" s="135"/>
      <c r="M16" s="135"/>
      <c r="N16" s="7"/>
      <c r="O16" s="7"/>
      <c r="P16" s="7"/>
    </row>
    <row r="17" spans="2:16">
      <c r="B17" s="135" t="s">
        <v>1356</v>
      </c>
      <c r="C17" s="746">
        <v>263133.19349999999</v>
      </c>
      <c r="D17" s="135"/>
      <c r="E17" s="135"/>
      <c r="F17" s="135"/>
      <c r="G17" s="135"/>
      <c r="H17" s="135"/>
      <c r="I17" s="135"/>
      <c r="J17" s="135"/>
      <c r="K17" s="135"/>
      <c r="L17" s="135"/>
      <c r="M17" s="135"/>
      <c r="N17" s="74"/>
      <c r="O17" s="74"/>
      <c r="P17" s="74"/>
    </row>
    <row r="18" spans="2:16">
      <c r="B18" s="135" t="s">
        <v>1410</v>
      </c>
      <c r="C18" s="747">
        <v>1112652.5867399999</v>
      </c>
      <c r="D18" s="135"/>
      <c r="E18" s="135"/>
      <c r="F18" s="135"/>
      <c r="G18" s="135"/>
      <c r="H18" s="135"/>
      <c r="I18" s="135"/>
      <c r="J18" s="135"/>
      <c r="K18" s="135"/>
      <c r="L18" s="135"/>
      <c r="M18" s="135"/>
      <c r="N18" s="74"/>
      <c r="O18" s="74"/>
      <c r="P18" s="74"/>
    </row>
    <row r="19" spans="2:16">
      <c r="B19" s="135" t="s">
        <v>1411</v>
      </c>
      <c r="C19" s="747">
        <v>402587.43095399998</v>
      </c>
      <c r="D19" s="135"/>
      <c r="E19" s="135"/>
      <c r="F19" s="135"/>
      <c r="G19" s="135"/>
      <c r="H19" s="135"/>
      <c r="I19" s="135"/>
      <c r="J19" s="135"/>
      <c r="K19" s="135"/>
      <c r="L19" s="135"/>
      <c r="M19" s="135"/>
      <c r="N19" s="74"/>
      <c r="O19" s="74"/>
      <c r="P19" s="74"/>
    </row>
    <row r="20" spans="2:16">
      <c r="B20" s="135" t="s">
        <v>1412</v>
      </c>
      <c r="C20" s="748">
        <v>164.852395</v>
      </c>
      <c r="D20" s="135"/>
      <c r="E20" s="135"/>
      <c r="F20" s="135"/>
      <c r="G20" s="135"/>
      <c r="H20" s="135"/>
      <c r="I20" s="135"/>
      <c r="J20" s="135"/>
      <c r="K20" s="135"/>
      <c r="L20" s="135"/>
      <c r="M20" s="135"/>
      <c r="N20" s="74"/>
      <c r="O20" s="74"/>
      <c r="P20" s="74"/>
    </row>
    <row r="21" spans="2:16">
      <c r="B21" s="135" t="s">
        <v>1413</v>
      </c>
      <c r="C21" s="750">
        <v>0</v>
      </c>
      <c r="D21" s="135"/>
      <c r="E21" s="135"/>
      <c r="F21" s="135"/>
      <c r="G21" s="135"/>
      <c r="H21" s="135"/>
      <c r="I21" s="135"/>
      <c r="J21" s="135"/>
      <c r="K21" s="135"/>
      <c r="L21" s="135"/>
      <c r="M21" s="135"/>
      <c r="N21" s="135"/>
      <c r="O21" s="135"/>
      <c r="P21" s="135"/>
    </row>
  </sheetData>
  <mergeCells count="10">
    <mergeCell ref="B5:B8"/>
    <mergeCell ref="C5:P5"/>
    <mergeCell ref="D6:P6"/>
    <mergeCell ref="D7:H7"/>
    <mergeCell ref="N7:P7"/>
    <mergeCell ref="K7:K8"/>
    <mergeCell ref="J7:J8"/>
    <mergeCell ref="I7:I8"/>
    <mergeCell ref="M7:M8"/>
    <mergeCell ref="L7:L8"/>
  </mergeCells>
  <hyperlinks>
    <hyperlink ref="R2" location="Index!A1" display="Index" xr:uid="{C9C1D769-45CC-44C1-A328-CDD83CFB3E79}"/>
  </hyperlinks>
  <pageMargins left="0.70866141732283472" right="0.70866141732283472" top="0.74803149606299213" bottom="0.74803149606299213" header="0.31496062992125984" footer="0.31496062992125984"/>
  <pageSetup paperSize="9" scale="45" orientation="landscape" r:id="rId1"/>
  <headerFooter>
    <oddHeader>&amp;CEN</oddHead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tabColor theme="4"/>
    <pageSetUpPr fitToPage="1"/>
  </sheetPr>
  <dimension ref="B2:H8"/>
  <sheetViews>
    <sheetView zoomScaleNormal="100" workbookViewId="0">
      <selection activeCell="H2" sqref="H2"/>
    </sheetView>
  </sheetViews>
  <sheetFormatPr defaultColWidth="9.1796875" defaultRowHeight="10"/>
  <cols>
    <col min="1" max="1" width="2.1796875" style="72" customWidth="1"/>
    <col min="2" max="2" width="20" style="72" customWidth="1"/>
    <col min="3" max="3" width="24.54296875" style="72" bestFit="1" customWidth="1"/>
    <col min="4" max="4" width="25" style="72" bestFit="1" customWidth="1"/>
    <col min="5" max="5" width="43.7265625" style="72" customWidth="1"/>
    <col min="6" max="6" width="22.54296875" style="72" bestFit="1" customWidth="1"/>
    <col min="7" max="7" width="9.54296875" style="72" customWidth="1"/>
    <col min="8" max="16384" width="9.1796875" style="72"/>
  </cols>
  <sheetData>
    <row r="2" spans="2:8" ht="10.5">
      <c r="B2" s="32" t="s">
        <v>70</v>
      </c>
      <c r="C2" s="32"/>
      <c r="D2" s="32"/>
      <c r="E2" s="32"/>
      <c r="F2" s="32"/>
      <c r="G2" s="32"/>
      <c r="H2" s="320" t="s">
        <v>1686</v>
      </c>
    </row>
    <row r="4" spans="2:8" ht="10.5">
      <c r="B4" s="752"/>
      <c r="C4" s="1110" t="s">
        <v>1414</v>
      </c>
      <c r="D4" s="1111"/>
      <c r="E4" s="1112"/>
      <c r="F4" s="1113" t="s">
        <v>1415</v>
      </c>
    </row>
    <row r="5" spans="2:8" ht="10.5">
      <c r="B5" s="752"/>
      <c r="C5" s="752" t="s">
        <v>1416</v>
      </c>
      <c r="D5" s="752" t="s">
        <v>1417</v>
      </c>
      <c r="E5" s="752" t="s">
        <v>1418</v>
      </c>
      <c r="F5" s="1114"/>
    </row>
    <row r="6" spans="2:8" ht="10.5">
      <c r="B6" s="752" t="s">
        <v>1419</v>
      </c>
      <c r="C6" s="753">
        <v>2.4798412425001259E-3</v>
      </c>
      <c r="D6" s="755" t="s">
        <v>1672</v>
      </c>
      <c r="E6" s="753">
        <v>2.4798412425001259E-3</v>
      </c>
      <c r="F6" s="754">
        <v>86.576089096969199</v>
      </c>
    </row>
    <row r="7" spans="2:8" ht="10.5">
      <c r="B7" s="752" t="s">
        <v>1420</v>
      </c>
      <c r="C7" s="753">
        <v>7.0290803942236477E-3</v>
      </c>
      <c r="D7" s="755" t="s">
        <v>1672</v>
      </c>
      <c r="E7" s="753">
        <v>7.0290803942236477E-3</v>
      </c>
      <c r="F7" s="754">
        <v>81.784817032660598</v>
      </c>
    </row>
    <row r="8" spans="2:8">
      <c r="B8" s="72" t="s">
        <v>1421</v>
      </c>
    </row>
  </sheetData>
  <mergeCells count="2">
    <mergeCell ref="C4:E4"/>
    <mergeCell ref="F4:F5"/>
  </mergeCells>
  <hyperlinks>
    <hyperlink ref="H2" location="Index!A1" display="Index" xr:uid="{C3EF1B9C-466C-47FD-83B9-645EFCE9F187}"/>
  </hyperlinks>
  <pageMargins left="0.70866141732283472" right="0.70866141732283472" top="0.74803149606299213" bottom="0.74803149606299213" header="0.31496062992125984" footer="0.31496062992125984"/>
  <pageSetup scale="73" orientation="landscape" r:id="rId1"/>
  <headerFooter>
    <oddHeader>&amp;CEN</oddHead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tabColor theme="4"/>
    <pageSetUpPr fitToPage="1"/>
  </sheetPr>
  <dimension ref="A2:U309"/>
  <sheetViews>
    <sheetView topLeftCell="B1" zoomScaleNormal="100" workbookViewId="0">
      <selection activeCell="C73" sqref="C73"/>
    </sheetView>
  </sheetViews>
  <sheetFormatPr defaultColWidth="8.81640625" defaultRowHeight="10"/>
  <cols>
    <col min="1" max="1" width="3.08984375" style="131" customWidth="1"/>
    <col min="2" max="2" width="8.36328125" style="128" customWidth="1"/>
    <col min="3" max="3" width="60.54296875" style="131" customWidth="1"/>
    <col min="4" max="4" width="14.1796875" style="131" customWidth="1"/>
    <col min="5" max="5" width="17.36328125" style="131" bestFit="1" customWidth="1"/>
    <col min="6" max="6" width="11.453125" style="131" customWidth="1"/>
    <col min="7" max="7" width="14.54296875" style="131" customWidth="1"/>
    <col min="8" max="8" width="13" style="131" customWidth="1"/>
    <col min="9" max="9" width="13.1796875" style="131" customWidth="1"/>
    <col min="10" max="10" width="8.81640625" style="131"/>
    <col min="11" max="11" width="9.54296875" style="131" customWidth="1"/>
    <col min="12" max="12" width="12.81640625" style="131" customWidth="1"/>
    <col min="13" max="13" width="13" style="131" customWidth="1"/>
    <col min="14" max="14" width="11.453125" style="131" customWidth="1"/>
    <col min="15" max="15" width="8.81640625" style="131"/>
    <col min="16" max="16" width="11" style="131" customWidth="1"/>
    <col min="17" max="17" width="13.453125" style="131" customWidth="1"/>
    <col min="18" max="18" width="13" style="131" customWidth="1"/>
    <col min="19" max="19" width="11.1796875" style="131" customWidth="1"/>
    <col min="20" max="16384" width="8.81640625" style="131"/>
  </cols>
  <sheetData>
    <row r="2" spans="2:21" s="756" customFormat="1" ht="10.5">
      <c r="B2" s="320" t="s">
        <v>71</v>
      </c>
      <c r="C2" s="320"/>
      <c r="D2" s="320"/>
      <c r="E2" s="320"/>
      <c r="F2" s="320"/>
      <c r="G2" s="320"/>
      <c r="H2" s="320"/>
      <c r="I2" s="320"/>
      <c r="J2" s="320"/>
      <c r="K2" s="320"/>
      <c r="L2" s="320"/>
      <c r="M2" s="320"/>
      <c r="N2" s="320"/>
      <c r="O2" s="320"/>
      <c r="P2" s="320"/>
      <c r="Q2" s="320"/>
      <c r="R2" s="320"/>
      <c r="S2" s="320"/>
      <c r="T2" s="320"/>
      <c r="U2" s="320" t="s">
        <v>1686</v>
      </c>
    </row>
    <row r="4" spans="2:21" s="128" customFormat="1">
      <c r="C4" s="462"/>
      <c r="D4" s="116" t="s">
        <v>80</v>
      </c>
      <c r="E4" s="116" t="s">
        <v>81</v>
      </c>
      <c r="F4" s="116" t="s">
        <v>82</v>
      </c>
      <c r="G4" s="116" t="s">
        <v>127</v>
      </c>
      <c r="H4" s="116" t="s">
        <v>128</v>
      </c>
      <c r="I4" s="116" t="s">
        <v>235</v>
      </c>
      <c r="J4" s="116" t="s">
        <v>236</v>
      </c>
      <c r="K4" s="116" t="s">
        <v>266</v>
      </c>
      <c r="L4" s="116" t="s">
        <v>469</v>
      </c>
      <c r="M4" s="116" t="s">
        <v>470</v>
      </c>
      <c r="N4" s="116" t="s">
        <v>471</v>
      </c>
      <c r="O4" s="116" t="s">
        <v>472</v>
      </c>
      <c r="P4" s="116" t="s">
        <v>473</v>
      </c>
      <c r="Q4" s="116" t="s">
        <v>742</v>
      </c>
      <c r="R4" s="116" t="s">
        <v>743</v>
      </c>
      <c r="S4" s="116" t="s">
        <v>907</v>
      </c>
    </row>
    <row r="5" spans="2:21" ht="29.15" customHeight="1">
      <c r="B5" s="1115" t="s">
        <v>1871</v>
      </c>
      <c r="C5" s="1117"/>
      <c r="D5" s="1119">
        <v>46022</v>
      </c>
      <c r="E5" s="1120"/>
      <c r="F5" s="1120"/>
      <c r="G5" s="1120"/>
      <c r="H5" s="1120"/>
      <c r="I5" s="1120"/>
      <c r="J5" s="1120"/>
      <c r="K5" s="1120"/>
      <c r="L5" s="1120"/>
      <c r="M5" s="1120"/>
      <c r="N5" s="1120"/>
      <c r="O5" s="1120"/>
      <c r="P5" s="1120"/>
      <c r="Q5" s="1120"/>
      <c r="R5" s="1120"/>
      <c r="S5" s="858"/>
    </row>
    <row r="6" spans="2:21" ht="14.75" customHeight="1">
      <c r="B6" s="1118"/>
      <c r="C6" s="858"/>
      <c r="D6" s="866" t="s">
        <v>1422</v>
      </c>
      <c r="E6" s="1121" t="s">
        <v>1423</v>
      </c>
      <c r="F6" s="1122"/>
      <c r="G6" s="1122"/>
      <c r="H6" s="1122"/>
      <c r="I6" s="1123"/>
      <c r="J6" s="1121" t="s">
        <v>1424</v>
      </c>
      <c r="K6" s="1122"/>
      <c r="L6" s="1122"/>
      <c r="M6" s="1122"/>
      <c r="N6" s="1123"/>
      <c r="O6" s="1121" t="s">
        <v>1425</v>
      </c>
      <c r="P6" s="1122"/>
      <c r="Q6" s="1122"/>
      <c r="R6" s="1122"/>
      <c r="S6" s="1123"/>
    </row>
    <row r="7" spans="2:21" ht="33.65" customHeight="1">
      <c r="B7" s="1118"/>
      <c r="C7" s="858"/>
      <c r="D7" s="866"/>
      <c r="E7" s="1115" t="s">
        <v>1426</v>
      </c>
      <c r="F7" s="1116"/>
      <c r="G7" s="1116"/>
      <c r="H7" s="1116"/>
      <c r="I7" s="1117"/>
      <c r="J7" s="1115" t="s">
        <v>1426</v>
      </c>
      <c r="K7" s="1116"/>
      <c r="L7" s="1116"/>
      <c r="M7" s="1116"/>
      <c r="N7" s="1117"/>
      <c r="O7" s="1115" t="s">
        <v>1426</v>
      </c>
      <c r="P7" s="1116"/>
      <c r="Q7" s="1116"/>
      <c r="R7" s="1116"/>
      <c r="S7" s="1117"/>
    </row>
    <row r="8" spans="2:21" ht="33.65" customHeight="1">
      <c r="B8" s="1118"/>
      <c r="C8" s="858"/>
      <c r="D8" s="866"/>
      <c r="E8" s="757"/>
      <c r="F8" s="1115" t="s">
        <v>1427</v>
      </c>
      <c r="G8" s="1116"/>
      <c r="H8" s="1116"/>
      <c r="I8" s="1117"/>
      <c r="J8" s="757"/>
      <c r="K8" s="1115" t="s">
        <v>1427</v>
      </c>
      <c r="L8" s="1116"/>
      <c r="M8" s="1116"/>
      <c r="N8" s="1117"/>
      <c r="O8" s="757"/>
      <c r="P8" s="1115" t="s">
        <v>1427</v>
      </c>
      <c r="Q8" s="1116"/>
      <c r="R8" s="1116"/>
      <c r="S8" s="1117"/>
    </row>
    <row r="9" spans="2:21" ht="30">
      <c r="B9" s="1118"/>
      <c r="C9" s="858"/>
      <c r="D9" s="866"/>
      <c r="E9" s="743"/>
      <c r="F9" s="743"/>
      <c r="G9" s="735" t="s">
        <v>1428</v>
      </c>
      <c r="H9" s="735" t="s">
        <v>1429</v>
      </c>
      <c r="I9" s="735" t="s">
        <v>1430</v>
      </c>
      <c r="J9" s="743"/>
      <c r="K9" s="743"/>
      <c r="L9" s="735" t="s">
        <v>1428</v>
      </c>
      <c r="M9" s="735" t="s">
        <v>1431</v>
      </c>
      <c r="N9" s="735" t="s">
        <v>1430</v>
      </c>
      <c r="O9" s="743"/>
      <c r="P9" s="743"/>
      <c r="Q9" s="735" t="s">
        <v>1428</v>
      </c>
      <c r="R9" s="735" t="s">
        <v>1432</v>
      </c>
      <c r="S9" s="735" t="s">
        <v>1430</v>
      </c>
    </row>
    <row r="10" spans="2:21" s="92" customFormat="1" ht="10.5">
      <c r="B10" s="758"/>
      <c r="C10" s="759" t="s">
        <v>1433</v>
      </c>
      <c r="D10" s="760"/>
      <c r="E10" s="761"/>
      <c r="F10" s="761"/>
      <c r="G10" s="761"/>
      <c r="H10" s="761"/>
      <c r="I10" s="761"/>
      <c r="J10" s="761"/>
      <c r="K10" s="761"/>
      <c r="L10" s="761"/>
      <c r="M10" s="761"/>
      <c r="N10" s="761"/>
      <c r="O10" s="761"/>
      <c r="P10" s="761"/>
      <c r="Q10" s="761"/>
      <c r="R10" s="761"/>
      <c r="S10" s="762"/>
    </row>
    <row r="11" spans="2:21" ht="20">
      <c r="B11" s="138">
        <v>1</v>
      </c>
      <c r="C11" s="763" t="s">
        <v>1434</v>
      </c>
      <c r="D11" s="776">
        <v>1232460.5535438848</v>
      </c>
      <c r="E11" s="776">
        <v>912294.74741749605</v>
      </c>
      <c r="F11" s="776">
        <v>5011.1621129871983</v>
      </c>
      <c r="G11" s="776">
        <v>0</v>
      </c>
      <c r="H11" s="776">
        <v>7.7976125495186569E-3</v>
      </c>
      <c r="I11" s="776">
        <v>79.818301557665137</v>
      </c>
      <c r="J11" s="776">
        <v>44.960905349264557</v>
      </c>
      <c r="K11" s="776">
        <v>0</v>
      </c>
      <c r="L11" s="776">
        <v>0</v>
      </c>
      <c r="M11" s="776">
        <v>0</v>
      </c>
      <c r="N11" s="776">
        <v>0</v>
      </c>
      <c r="O11" s="776">
        <v>912339.70832284528</v>
      </c>
      <c r="P11" s="776">
        <v>5011.1621129871983</v>
      </c>
      <c r="Q11" s="776">
        <v>0</v>
      </c>
      <c r="R11" s="776">
        <v>7.7976125495186569E-3</v>
      </c>
      <c r="S11" s="776">
        <v>79.818301557665137</v>
      </c>
    </row>
    <row r="12" spans="2:21" ht="10.5">
      <c r="B12" s="138">
        <v>2</v>
      </c>
      <c r="C12" s="764" t="s">
        <v>1435</v>
      </c>
      <c r="D12" s="458">
        <v>10209.360089181111</v>
      </c>
      <c r="E12" s="458">
        <v>2237.4624534668974</v>
      </c>
      <c r="F12" s="458">
        <v>1.8422445066116329</v>
      </c>
      <c r="G12" s="458">
        <v>0</v>
      </c>
      <c r="H12" s="458">
        <v>0</v>
      </c>
      <c r="I12" s="458">
        <v>0</v>
      </c>
      <c r="J12" s="458">
        <v>44.960905349264557</v>
      </c>
      <c r="K12" s="458">
        <v>0</v>
      </c>
      <c r="L12" s="458">
        <v>0</v>
      </c>
      <c r="M12" s="458">
        <v>0</v>
      </c>
      <c r="N12" s="458">
        <v>0</v>
      </c>
      <c r="O12" s="458">
        <v>2282.4233588161619</v>
      </c>
      <c r="P12" s="458">
        <v>1.8422445066116329</v>
      </c>
      <c r="Q12" s="458">
        <v>0</v>
      </c>
      <c r="R12" s="458">
        <v>0</v>
      </c>
      <c r="S12" s="458">
        <v>0</v>
      </c>
    </row>
    <row r="13" spans="2:21">
      <c r="B13" s="138">
        <v>3</v>
      </c>
      <c r="C13" s="765" t="s">
        <v>764</v>
      </c>
      <c r="D13" s="458">
        <v>2238.4707659999999</v>
      </c>
      <c r="E13" s="458">
        <v>931.63520299807033</v>
      </c>
      <c r="F13" s="458">
        <v>1.8422445066116329</v>
      </c>
      <c r="G13" s="458">
        <v>0</v>
      </c>
      <c r="H13" s="458">
        <v>0</v>
      </c>
      <c r="I13" s="458">
        <v>0</v>
      </c>
      <c r="J13" s="458">
        <v>0</v>
      </c>
      <c r="K13" s="458">
        <v>0</v>
      </c>
      <c r="L13" s="458">
        <v>0</v>
      </c>
      <c r="M13" s="458">
        <v>0</v>
      </c>
      <c r="N13" s="458">
        <v>0</v>
      </c>
      <c r="O13" s="458">
        <v>931.63520299807033</v>
      </c>
      <c r="P13" s="458">
        <v>1.8422445066116329</v>
      </c>
      <c r="Q13" s="458">
        <v>0</v>
      </c>
      <c r="R13" s="458">
        <v>0</v>
      </c>
      <c r="S13" s="458">
        <v>0</v>
      </c>
    </row>
    <row r="14" spans="2:21">
      <c r="B14" s="138">
        <v>4</v>
      </c>
      <c r="C14" s="766" t="s">
        <v>759</v>
      </c>
      <c r="D14" s="458">
        <v>0</v>
      </c>
      <c r="E14" s="458">
        <v>0</v>
      </c>
      <c r="F14" s="458">
        <v>0</v>
      </c>
      <c r="G14" s="458">
        <v>0</v>
      </c>
      <c r="H14" s="458">
        <v>0</v>
      </c>
      <c r="I14" s="458">
        <v>0</v>
      </c>
      <c r="J14" s="458">
        <v>0</v>
      </c>
      <c r="K14" s="458">
        <v>0</v>
      </c>
      <c r="L14" s="458">
        <v>0</v>
      </c>
      <c r="M14" s="458">
        <v>0</v>
      </c>
      <c r="N14" s="458">
        <v>0</v>
      </c>
      <c r="O14" s="458">
        <v>0</v>
      </c>
      <c r="P14" s="458">
        <v>0</v>
      </c>
      <c r="Q14" s="458">
        <v>0</v>
      </c>
      <c r="R14" s="458">
        <v>0</v>
      </c>
      <c r="S14" s="458">
        <v>0</v>
      </c>
    </row>
    <row r="15" spans="2:21">
      <c r="B15" s="138">
        <v>5</v>
      </c>
      <c r="C15" s="766" t="s">
        <v>1436</v>
      </c>
      <c r="D15" s="458">
        <v>122.99382900000001</v>
      </c>
      <c r="E15" s="458">
        <v>46.891857946264935</v>
      </c>
      <c r="F15" s="536">
        <v>4.3151156781755462E-2</v>
      </c>
      <c r="G15" s="536">
        <v>0</v>
      </c>
      <c r="H15" s="536">
        <v>0</v>
      </c>
      <c r="I15" s="536">
        <v>0</v>
      </c>
      <c r="J15" s="536">
        <v>0</v>
      </c>
      <c r="K15" s="536">
        <v>0</v>
      </c>
      <c r="L15" s="536">
        <v>0</v>
      </c>
      <c r="M15" s="536">
        <v>0</v>
      </c>
      <c r="N15" s="536">
        <v>0</v>
      </c>
      <c r="O15" s="536">
        <v>46.891857946264935</v>
      </c>
      <c r="P15" s="536">
        <v>4.3151156781755462E-2</v>
      </c>
      <c r="Q15" s="536">
        <v>0</v>
      </c>
      <c r="R15" s="536">
        <v>0</v>
      </c>
      <c r="S15" s="536">
        <v>0</v>
      </c>
    </row>
    <row r="16" spans="2:21">
      <c r="B16" s="138">
        <v>6</v>
      </c>
      <c r="C16" s="766" t="s">
        <v>1207</v>
      </c>
      <c r="D16" s="458">
        <v>2115.4769369999999</v>
      </c>
      <c r="E16" s="458">
        <v>884.74334505180536</v>
      </c>
      <c r="F16" s="458">
        <v>1.7990933498298773</v>
      </c>
      <c r="G16" s="777"/>
      <c r="H16" s="458">
        <v>0</v>
      </c>
      <c r="I16" s="458">
        <v>0</v>
      </c>
      <c r="J16" s="458">
        <v>0</v>
      </c>
      <c r="K16" s="458">
        <v>0</v>
      </c>
      <c r="L16" s="777"/>
      <c r="M16" s="458">
        <v>0</v>
      </c>
      <c r="N16" s="458">
        <v>0</v>
      </c>
      <c r="O16" s="458">
        <v>884.74334505180536</v>
      </c>
      <c r="P16" s="458">
        <v>1.7990933498298773</v>
      </c>
      <c r="Q16" s="777"/>
      <c r="R16" s="458">
        <v>0</v>
      </c>
      <c r="S16" s="458">
        <v>0</v>
      </c>
    </row>
    <row r="17" spans="2:19">
      <c r="B17" s="138">
        <v>7</v>
      </c>
      <c r="C17" s="765" t="s">
        <v>766</v>
      </c>
      <c r="D17" s="458">
        <v>7970.8893231811107</v>
      </c>
      <c r="E17" s="458">
        <v>1305.8272504688273</v>
      </c>
      <c r="F17" s="458">
        <v>0</v>
      </c>
      <c r="G17" s="458">
        <v>0</v>
      </c>
      <c r="H17" s="458">
        <v>0</v>
      </c>
      <c r="I17" s="458">
        <v>0</v>
      </c>
      <c r="J17" s="458">
        <v>44.960905349264557</v>
      </c>
      <c r="K17" s="458">
        <v>0</v>
      </c>
      <c r="L17" s="458">
        <v>0</v>
      </c>
      <c r="M17" s="458">
        <v>0</v>
      </c>
      <c r="N17" s="458">
        <v>0</v>
      </c>
      <c r="O17" s="458">
        <v>1350.7881558180918</v>
      </c>
      <c r="P17" s="458">
        <v>0</v>
      </c>
      <c r="Q17" s="458">
        <v>0</v>
      </c>
      <c r="R17" s="458">
        <v>0</v>
      </c>
      <c r="S17" s="458">
        <v>0</v>
      </c>
    </row>
    <row r="18" spans="2:19">
      <c r="B18" s="138">
        <v>8</v>
      </c>
      <c r="C18" s="766" t="s">
        <v>1437</v>
      </c>
      <c r="D18" s="458">
        <v>0</v>
      </c>
      <c r="E18" s="458">
        <v>0</v>
      </c>
      <c r="F18" s="458">
        <v>0</v>
      </c>
      <c r="G18" s="458">
        <v>0</v>
      </c>
      <c r="H18" s="458">
        <v>0</v>
      </c>
      <c r="I18" s="458">
        <v>0</v>
      </c>
      <c r="J18" s="458">
        <v>0</v>
      </c>
      <c r="K18" s="458">
        <v>0</v>
      </c>
      <c r="L18" s="458">
        <v>0</v>
      </c>
      <c r="M18" s="458">
        <v>0</v>
      </c>
      <c r="N18" s="458">
        <v>0</v>
      </c>
      <c r="O18" s="458">
        <v>0</v>
      </c>
      <c r="P18" s="458">
        <v>0</v>
      </c>
      <c r="Q18" s="458">
        <v>0</v>
      </c>
      <c r="R18" s="458">
        <v>0</v>
      </c>
      <c r="S18" s="458">
        <v>0</v>
      </c>
    </row>
    <row r="19" spans="2:19">
      <c r="B19" s="138">
        <v>9</v>
      </c>
      <c r="C19" s="767" t="s">
        <v>759</v>
      </c>
      <c r="D19" s="458">
        <v>0</v>
      </c>
      <c r="E19" s="458">
        <v>0</v>
      </c>
      <c r="F19" s="458">
        <v>0</v>
      </c>
      <c r="G19" s="458">
        <v>0</v>
      </c>
      <c r="H19" s="458">
        <v>0</v>
      </c>
      <c r="I19" s="458">
        <v>0</v>
      </c>
      <c r="J19" s="458">
        <v>0</v>
      </c>
      <c r="K19" s="458">
        <v>0</v>
      </c>
      <c r="L19" s="458">
        <v>0</v>
      </c>
      <c r="M19" s="458">
        <v>0</v>
      </c>
      <c r="N19" s="458">
        <v>0</v>
      </c>
      <c r="O19" s="458">
        <v>0</v>
      </c>
      <c r="P19" s="458">
        <v>0</v>
      </c>
      <c r="Q19" s="458">
        <v>0</v>
      </c>
      <c r="R19" s="458">
        <v>0</v>
      </c>
      <c r="S19" s="458">
        <v>0</v>
      </c>
    </row>
    <row r="20" spans="2:19" s="92" customFormat="1">
      <c r="B20" s="138">
        <v>10</v>
      </c>
      <c r="C20" s="768" t="s">
        <v>1436</v>
      </c>
      <c r="D20" s="536">
        <v>0</v>
      </c>
      <c r="E20" s="536">
        <v>0</v>
      </c>
      <c r="F20" s="536">
        <v>0</v>
      </c>
      <c r="G20" s="536">
        <v>0</v>
      </c>
      <c r="H20" s="536">
        <v>0</v>
      </c>
      <c r="I20" s="536">
        <v>0</v>
      </c>
      <c r="J20" s="536">
        <v>0</v>
      </c>
      <c r="K20" s="536">
        <v>0</v>
      </c>
      <c r="L20" s="536">
        <v>0</v>
      </c>
      <c r="M20" s="536">
        <v>0</v>
      </c>
      <c r="N20" s="536">
        <v>0</v>
      </c>
      <c r="O20" s="536">
        <v>0</v>
      </c>
      <c r="P20" s="536">
        <v>0</v>
      </c>
      <c r="Q20" s="536">
        <v>0</v>
      </c>
      <c r="R20" s="536">
        <v>0</v>
      </c>
      <c r="S20" s="536">
        <v>0</v>
      </c>
    </row>
    <row r="21" spans="2:19">
      <c r="B21" s="138">
        <v>11</v>
      </c>
      <c r="C21" s="767" t="s">
        <v>1207</v>
      </c>
      <c r="D21" s="458">
        <v>0</v>
      </c>
      <c r="E21" s="458">
        <v>0</v>
      </c>
      <c r="F21" s="458">
        <v>0</v>
      </c>
      <c r="G21" s="777"/>
      <c r="H21" s="458">
        <v>0</v>
      </c>
      <c r="I21" s="458">
        <v>0</v>
      </c>
      <c r="J21" s="458">
        <v>0</v>
      </c>
      <c r="K21" s="458">
        <v>0</v>
      </c>
      <c r="L21" s="777"/>
      <c r="M21" s="458">
        <v>0</v>
      </c>
      <c r="N21" s="458">
        <v>0</v>
      </c>
      <c r="O21" s="458">
        <v>0</v>
      </c>
      <c r="P21" s="458">
        <v>0</v>
      </c>
      <c r="Q21" s="777"/>
      <c r="R21" s="458">
        <v>0</v>
      </c>
      <c r="S21" s="458">
        <v>0</v>
      </c>
    </row>
    <row r="22" spans="2:19">
      <c r="B22" s="138">
        <v>12</v>
      </c>
      <c r="C22" s="766" t="s">
        <v>1438</v>
      </c>
      <c r="D22" s="458">
        <v>0</v>
      </c>
      <c r="E22" s="458">
        <v>0</v>
      </c>
      <c r="F22" s="458">
        <v>0</v>
      </c>
      <c r="G22" s="458">
        <v>0</v>
      </c>
      <c r="H22" s="458">
        <v>0</v>
      </c>
      <c r="I22" s="458">
        <v>0</v>
      </c>
      <c r="J22" s="458">
        <v>0</v>
      </c>
      <c r="K22" s="458">
        <v>0</v>
      </c>
      <c r="L22" s="458">
        <v>0</v>
      </c>
      <c r="M22" s="458">
        <v>0</v>
      </c>
      <c r="N22" s="458">
        <v>0</v>
      </c>
      <c r="O22" s="458">
        <v>0</v>
      </c>
      <c r="P22" s="458">
        <v>0</v>
      </c>
      <c r="Q22" s="458">
        <v>0</v>
      </c>
      <c r="R22" s="458">
        <v>0</v>
      </c>
      <c r="S22" s="458">
        <v>0</v>
      </c>
    </row>
    <row r="23" spans="2:19">
      <c r="B23" s="138">
        <v>13</v>
      </c>
      <c r="C23" s="767" t="s">
        <v>759</v>
      </c>
      <c r="D23" s="458">
        <v>0</v>
      </c>
      <c r="E23" s="458">
        <v>0</v>
      </c>
      <c r="F23" s="458">
        <v>0</v>
      </c>
      <c r="G23" s="458">
        <v>0</v>
      </c>
      <c r="H23" s="458">
        <v>0</v>
      </c>
      <c r="I23" s="458">
        <v>0</v>
      </c>
      <c r="J23" s="458">
        <v>0</v>
      </c>
      <c r="K23" s="458">
        <v>0</v>
      </c>
      <c r="L23" s="458">
        <v>0</v>
      </c>
      <c r="M23" s="458">
        <v>0</v>
      </c>
      <c r="N23" s="458">
        <v>0</v>
      </c>
      <c r="O23" s="458">
        <v>0</v>
      </c>
      <c r="P23" s="458">
        <v>0</v>
      </c>
      <c r="Q23" s="458">
        <v>0</v>
      </c>
      <c r="R23" s="458">
        <v>0</v>
      </c>
      <c r="S23" s="458">
        <v>0</v>
      </c>
    </row>
    <row r="24" spans="2:19" s="92" customFormat="1">
      <c r="B24" s="138">
        <v>14</v>
      </c>
      <c r="C24" s="768" t="s">
        <v>1436</v>
      </c>
      <c r="D24" s="536">
        <v>0</v>
      </c>
      <c r="E24" s="536">
        <v>0</v>
      </c>
      <c r="F24" s="536">
        <v>0</v>
      </c>
      <c r="G24" s="536">
        <v>0</v>
      </c>
      <c r="H24" s="536">
        <v>0</v>
      </c>
      <c r="I24" s="536">
        <v>0</v>
      </c>
      <c r="J24" s="536">
        <v>0</v>
      </c>
      <c r="K24" s="536">
        <v>0</v>
      </c>
      <c r="L24" s="536">
        <v>0</v>
      </c>
      <c r="M24" s="536">
        <v>0</v>
      </c>
      <c r="N24" s="536">
        <v>0</v>
      </c>
      <c r="O24" s="536">
        <v>0</v>
      </c>
      <c r="P24" s="536">
        <v>0</v>
      </c>
      <c r="Q24" s="536">
        <v>0</v>
      </c>
      <c r="R24" s="536">
        <v>0</v>
      </c>
      <c r="S24" s="536">
        <v>0</v>
      </c>
    </row>
    <row r="25" spans="2:19">
      <c r="B25" s="138">
        <v>15</v>
      </c>
      <c r="C25" s="767" t="s">
        <v>1207</v>
      </c>
      <c r="D25" s="458">
        <v>0</v>
      </c>
      <c r="E25" s="458">
        <v>0</v>
      </c>
      <c r="F25" s="458">
        <v>0</v>
      </c>
      <c r="G25" s="777"/>
      <c r="H25" s="458">
        <v>0</v>
      </c>
      <c r="I25" s="458">
        <v>0</v>
      </c>
      <c r="J25" s="458">
        <v>0</v>
      </c>
      <c r="K25" s="458">
        <v>0</v>
      </c>
      <c r="L25" s="777"/>
      <c r="M25" s="458">
        <v>0</v>
      </c>
      <c r="N25" s="458">
        <v>0</v>
      </c>
      <c r="O25" s="458">
        <v>0</v>
      </c>
      <c r="P25" s="458">
        <v>0</v>
      </c>
      <c r="Q25" s="777"/>
      <c r="R25" s="458">
        <v>0</v>
      </c>
      <c r="S25" s="458">
        <v>0</v>
      </c>
    </row>
    <row r="26" spans="2:19">
      <c r="B26" s="138">
        <v>16</v>
      </c>
      <c r="C26" s="766" t="s">
        <v>1439</v>
      </c>
      <c r="D26" s="458">
        <v>50.013168</v>
      </c>
      <c r="E26" s="458">
        <v>0</v>
      </c>
      <c r="F26" s="458">
        <v>0</v>
      </c>
      <c r="G26" s="458">
        <v>0</v>
      </c>
      <c r="H26" s="458">
        <v>0</v>
      </c>
      <c r="I26" s="458">
        <v>0</v>
      </c>
      <c r="J26" s="458">
        <v>44.960905349264557</v>
      </c>
      <c r="K26" s="458">
        <v>0</v>
      </c>
      <c r="L26" s="458">
        <v>0</v>
      </c>
      <c r="M26" s="458">
        <v>0</v>
      </c>
      <c r="N26" s="458">
        <v>0</v>
      </c>
      <c r="O26" s="458">
        <v>44.960905349264557</v>
      </c>
      <c r="P26" s="458">
        <v>0</v>
      </c>
      <c r="Q26" s="458">
        <v>0</v>
      </c>
      <c r="R26" s="458">
        <v>0</v>
      </c>
      <c r="S26" s="458">
        <v>0</v>
      </c>
    </row>
    <row r="27" spans="2:19">
      <c r="B27" s="138">
        <v>17</v>
      </c>
      <c r="C27" s="767" t="s">
        <v>759</v>
      </c>
      <c r="D27" s="458">
        <v>0</v>
      </c>
      <c r="E27" s="458">
        <v>0</v>
      </c>
      <c r="F27" s="458">
        <v>0</v>
      </c>
      <c r="G27" s="458">
        <v>0</v>
      </c>
      <c r="H27" s="458">
        <v>0</v>
      </c>
      <c r="I27" s="458">
        <v>0</v>
      </c>
      <c r="J27" s="458">
        <v>0</v>
      </c>
      <c r="K27" s="458">
        <v>0</v>
      </c>
      <c r="L27" s="458">
        <v>0</v>
      </c>
      <c r="M27" s="458">
        <v>0</v>
      </c>
      <c r="N27" s="458">
        <v>0</v>
      </c>
      <c r="O27" s="458">
        <v>0</v>
      </c>
      <c r="P27" s="458">
        <v>0</v>
      </c>
      <c r="Q27" s="458">
        <v>0</v>
      </c>
      <c r="R27" s="458">
        <v>0</v>
      </c>
      <c r="S27" s="458">
        <v>0</v>
      </c>
    </row>
    <row r="28" spans="2:19" s="92" customFormat="1">
      <c r="B28" s="138">
        <v>18</v>
      </c>
      <c r="C28" s="768" t="s">
        <v>1436</v>
      </c>
      <c r="D28" s="536">
        <v>0</v>
      </c>
      <c r="E28" s="536">
        <v>0</v>
      </c>
      <c r="F28" s="536">
        <v>0</v>
      </c>
      <c r="G28" s="536">
        <v>0</v>
      </c>
      <c r="H28" s="536">
        <v>0</v>
      </c>
      <c r="I28" s="536">
        <v>0</v>
      </c>
      <c r="J28" s="536">
        <v>0</v>
      </c>
      <c r="K28" s="536">
        <v>0</v>
      </c>
      <c r="L28" s="536">
        <v>0</v>
      </c>
      <c r="M28" s="536">
        <v>0</v>
      </c>
      <c r="N28" s="536">
        <v>0</v>
      </c>
      <c r="O28" s="536">
        <v>0</v>
      </c>
      <c r="P28" s="536">
        <v>0</v>
      </c>
      <c r="Q28" s="536">
        <v>0</v>
      </c>
      <c r="R28" s="536">
        <v>0</v>
      </c>
      <c r="S28" s="536">
        <v>0</v>
      </c>
    </row>
    <row r="29" spans="2:19">
      <c r="B29" s="138">
        <v>19</v>
      </c>
      <c r="C29" s="767" t="s">
        <v>1207</v>
      </c>
      <c r="D29" s="458">
        <v>50.013168</v>
      </c>
      <c r="E29" s="458">
        <v>0</v>
      </c>
      <c r="F29" s="458">
        <v>0</v>
      </c>
      <c r="G29" s="777"/>
      <c r="H29" s="458">
        <v>0</v>
      </c>
      <c r="I29" s="458">
        <v>0</v>
      </c>
      <c r="J29" s="458">
        <v>44.960905349264557</v>
      </c>
      <c r="K29" s="458">
        <v>0</v>
      </c>
      <c r="L29" s="777"/>
      <c r="M29" s="458">
        <v>0</v>
      </c>
      <c r="N29" s="458">
        <v>0</v>
      </c>
      <c r="O29" s="458">
        <v>44.960905349264557</v>
      </c>
      <c r="P29" s="458">
        <v>0</v>
      </c>
      <c r="Q29" s="777"/>
      <c r="R29" s="458">
        <v>0</v>
      </c>
      <c r="S29" s="458">
        <v>0</v>
      </c>
    </row>
    <row r="30" spans="2:19" ht="10.5">
      <c r="B30" s="138">
        <v>20</v>
      </c>
      <c r="C30" s="764" t="s">
        <v>1440</v>
      </c>
      <c r="D30" s="458">
        <v>331411.00369628519</v>
      </c>
      <c r="E30" s="458">
        <v>93938.110039319479</v>
      </c>
      <c r="F30" s="458">
        <v>5009.3198684805866</v>
      </c>
      <c r="G30" s="458">
        <v>0</v>
      </c>
      <c r="H30" s="458">
        <v>7.7976125495186569E-3</v>
      </c>
      <c r="I30" s="458">
        <v>79.818301557665137</v>
      </c>
      <c r="J30" s="458">
        <v>0</v>
      </c>
      <c r="K30" s="458">
        <v>0</v>
      </c>
      <c r="L30" s="458">
        <v>0</v>
      </c>
      <c r="M30" s="458">
        <v>0</v>
      </c>
      <c r="N30" s="458">
        <v>0</v>
      </c>
      <c r="O30" s="458">
        <v>93938.110039319479</v>
      </c>
      <c r="P30" s="458">
        <v>5009.3198684805866</v>
      </c>
      <c r="Q30" s="458">
        <v>0</v>
      </c>
      <c r="R30" s="458">
        <v>7.7976125495186569E-3</v>
      </c>
      <c r="S30" s="458">
        <v>79.818301557665137</v>
      </c>
    </row>
    <row r="31" spans="2:19">
      <c r="B31" s="138">
        <v>21</v>
      </c>
      <c r="C31" s="766" t="s">
        <v>759</v>
      </c>
      <c r="D31" s="458">
        <v>323797.56989697018</v>
      </c>
      <c r="E31" s="458">
        <v>92528.29432007311</v>
      </c>
      <c r="F31" s="458">
        <v>4941.0498215678053</v>
      </c>
      <c r="G31" s="458">
        <v>0</v>
      </c>
      <c r="H31" s="458">
        <v>3.1113584951865603E-4</v>
      </c>
      <c r="I31" s="458">
        <v>67.973933632242009</v>
      </c>
      <c r="J31" s="458">
        <v>0</v>
      </c>
      <c r="K31" s="458">
        <v>0</v>
      </c>
      <c r="L31" s="458">
        <v>0</v>
      </c>
      <c r="M31" s="458">
        <v>0</v>
      </c>
      <c r="N31" s="458">
        <v>0</v>
      </c>
      <c r="O31" s="458">
        <v>92528.29432007311</v>
      </c>
      <c r="P31" s="458">
        <v>4941.0498215678053</v>
      </c>
      <c r="Q31" s="458">
        <v>0</v>
      </c>
      <c r="R31" s="458">
        <v>3.1113584951865603E-4</v>
      </c>
      <c r="S31" s="458">
        <v>67.973933632242009</v>
      </c>
    </row>
    <row r="32" spans="2:19" s="92" customFormat="1">
      <c r="B32" s="138">
        <v>22</v>
      </c>
      <c r="C32" s="768" t="s">
        <v>1436</v>
      </c>
      <c r="D32" s="536">
        <v>299.90836182999999</v>
      </c>
      <c r="E32" s="536">
        <v>137.7416007350931</v>
      </c>
      <c r="F32" s="536">
        <v>68.179447406358506</v>
      </c>
      <c r="G32" s="536">
        <v>0</v>
      </c>
      <c r="H32" s="536">
        <v>7.4864767000000013E-3</v>
      </c>
      <c r="I32" s="536">
        <v>11.753768419</v>
      </c>
      <c r="J32" s="536">
        <v>0</v>
      </c>
      <c r="K32" s="536">
        <v>0</v>
      </c>
      <c r="L32" s="536">
        <v>0</v>
      </c>
      <c r="M32" s="536">
        <v>0</v>
      </c>
      <c r="N32" s="536">
        <v>0</v>
      </c>
      <c r="O32" s="536">
        <v>137.7416007350931</v>
      </c>
      <c r="P32" s="536">
        <v>68.179447406358506</v>
      </c>
      <c r="Q32" s="536">
        <v>0</v>
      </c>
      <c r="R32" s="536">
        <v>7.4864767000000013E-3</v>
      </c>
      <c r="S32" s="536">
        <v>11.753768419</v>
      </c>
    </row>
    <row r="33" spans="2:19">
      <c r="B33" s="138">
        <v>23</v>
      </c>
      <c r="C33" s="766" t="s">
        <v>1207</v>
      </c>
      <c r="D33" s="458">
        <v>7313.5254374850001</v>
      </c>
      <c r="E33" s="458">
        <v>1272.0741185112677</v>
      </c>
      <c r="F33" s="458">
        <v>9.0599506423132303E-2</v>
      </c>
      <c r="G33" s="777"/>
      <c r="H33" s="458">
        <v>0</v>
      </c>
      <c r="I33" s="458">
        <v>9.0599506423132303E-2</v>
      </c>
      <c r="J33" s="458">
        <v>0</v>
      </c>
      <c r="K33" s="458">
        <v>0</v>
      </c>
      <c r="L33" s="777"/>
      <c r="M33" s="458">
        <v>0</v>
      </c>
      <c r="N33" s="458">
        <v>0</v>
      </c>
      <c r="O33" s="458">
        <v>1272.0741185112677</v>
      </c>
      <c r="P33" s="458">
        <v>9.0599506423132303E-2</v>
      </c>
      <c r="Q33" s="777"/>
      <c r="R33" s="458">
        <v>0</v>
      </c>
      <c r="S33" s="458">
        <v>9.0599506423132303E-2</v>
      </c>
    </row>
    <row r="34" spans="2:19" ht="10.5">
      <c r="B34" s="138">
        <v>24</v>
      </c>
      <c r="C34" s="764" t="s">
        <v>772</v>
      </c>
      <c r="D34" s="458">
        <v>890675.33736341866</v>
      </c>
      <c r="E34" s="458">
        <v>816073.99746970972</v>
      </c>
      <c r="F34" s="458">
        <v>0</v>
      </c>
      <c r="G34" s="458">
        <v>0</v>
      </c>
      <c r="H34" s="458">
        <v>0</v>
      </c>
      <c r="I34" s="536">
        <v>0</v>
      </c>
      <c r="J34" s="777"/>
      <c r="K34" s="777"/>
      <c r="L34" s="777"/>
      <c r="M34" s="777"/>
      <c r="N34" s="777"/>
      <c r="O34" s="536">
        <v>816073.99746970972</v>
      </c>
      <c r="P34" s="536">
        <v>0</v>
      </c>
      <c r="Q34" s="536">
        <v>0</v>
      </c>
      <c r="R34" s="536">
        <v>0</v>
      </c>
      <c r="S34" s="536">
        <v>0</v>
      </c>
    </row>
    <row r="35" spans="2:19">
      <c r="B35" s="138">
        <v>25</v>
      </c>
      <c r="C35" s="766" t="s">
        <v>1441</v>
      </c>
      <c r="D35" s="458">
        <v>805188.09046066494</v>
      </c>
      <c r="E35" s="458">
        <v>805188.09046066494</v>
      </c>
      <c r="F35" s="458">
        <v>0</v>
      </c>
      <c r="G35" s="458">
        <v>0</v>
      </c>
      <c r="H35" s="458">
        <v>0</v>
      </c>
      <c r="I35" s="536">
        <v>0</v>
      </c>
      <c r="J35" s="777"/>
      <c r="K35" s="777"/>
      <c r="L35" s="777"/>
      <c r="M35" s="777"/>
      <c r="N35" s="777"/>
      <c r="O35" s="536">
        <v>805188.09046066494</v>
      </c>
      <c r="P35" s="536">
        <v>0</v>
      </c>
      <c r="Q35" s="536">
        <v>0</v>
      </c>
      <c r="R35" s="536">
        <v>0</v>
      </c>
      <c r="S35" s="536">
        <v>0</v>
      </c>
    </row>
    <row r="36" spans="2:19">
      <c r="B36" s="138">
        <v>26</v>
      </c>
      <c r="C36" s="766" t="s">
        <v>1442</v>
      </c>
      <c r="D36" s="458">
        <v>0</v>
      </c>
      <c r="E36" s="458">
        <v>0</v>
      </c>
      <c r="F36" s="458">
        <v>0</v>
      </c>
      <c r="G36" s="458">
        <v>0</v>
      </c>
      <c r="H36" s="458">
        <v>0</v>
      </c>
      <c r="I36" s="536">
        <v>0</v>
      </c>
      <c r="J36" s="777"/>
      <c r="K36" s="777"/>
      <c r="L36" s="777"/>
      <c r="M36" s="777"/>
      <c r="N36" s="777"/>
      <c r="O36" s="536">
        <v>0</v>
      </c>
      <c r="P36" s="536">
        <v>0</v>
      </c>
      <c r="Q36" s="536">
        <v>0</v>
      </c>
      <c r="R36" s="536">
        <v>0</v>
      </c>
      <c r="S36" s="536">
        <v>0</v>
      </c>
    </row>
    <row r="37" spans="2:19">
      <c r="B37" s="138">
        <v>27</v>
      </c>
      <c r="C37" s="766" t="s">
        <v>1443</v>
      </c>
      <c r="D37" s="458">
        <v>10885.907009040453</v>
      </c>
      <c r="E37" s="458">
        <v>10885.907009040453</v>
      </c>
      <c r="F37" s="458">
        <v>0</v>
      </c>
      <c r="G37" s="458">
        <v>0</v>
      </c>
      <c r="H37" s="458">
        <v>0</v>
      </c>
      <c r="I37" s="536">
        <v>0</v>
      </c>
      <c r="J37" s="777"/>
      <c r="K37" s="777"/>
      <c r="L37" s="777"/>
      <c r="M37" s="777"/>
      <c r="N37" s="777"/>
      <c r="O37" s="536">
        <v>10885.907009040453</v>
      </c>
      <c r="P37" s="536">
        <v>0</v>
      </c>
      <c r="Q37" s="536">
        <v>0</v>
      </c>
      <c r="R37" s="536">
        <v>0</v>
      </c>
      <c r="S37" s="536">
        <v>0</v>
      </c>
    </row>
    <row r="38" spans="2:19" ht="10.5">
      <c r="B38" s="138">
        <v>28</v>
      </c>
      <c r="C38" s="769" t="s">
        <v>1444</v>
      </c>
      <c r="D38" s="458">
        <v>0</v>
      </c>
      <c r="E38" s="458">
        <v>0</v>
      </c>
      <c r="F38" s="458">
        <v>0</v>
      </c>
      <c r="G38" s="458">
        <v>0</v>
      </c>
      <c r="H38" s="458">
        <v>0</v>
      </c>
      <c r="I38" s="536">
        <v>0</v>
      </c>
      <c r="J38" s="536">
        <v>0</v>
      </c>
      <c r="K38" s="536">
        <v>0</v>
      </c>
      <c r="L38" s="536">
        <v>0</v>
      </c>
      <c r="M38" s="536">
        <v>0</v>
      </c>
      <c r="N38" s="536">
        <v>0</v>
      </c>
      <c r="O38" s="536">
        <v>0</v>
      </c>
      <c r="P38" s="536">
        <v>0</v>
      </c>
      <c r="Q38" s="536">
        <v>0</v>
      </c>
      <c r="R38" s="536">
        <v>0</v>
      </c>
      <c r="S38" s="536">
        <v>0</v>
      </c>
    </row>
    <row r="39" spans="2:19">
      <c r="B39" s="138">
        <v>29</v>
      </c>
      <c r="C39" s="768" t="s">
        <v>1445</v>
      </c>
      <c r="D39" s="458">
        <v>0</v>
      </c>
      <c r="E39" s="458">
        <v>0</v>
      </c>
      <c r="F39" s="458">
        <v>0</v>
      </c>
      <c r="G39" s="536">
        <v>0</v>
      </c>
      <c r="H39" s="458">
        <v>0</v>
      </c>
      <c r="I39" s="536">
        <v>0</v>
      </c>
      <c r="J39" s="536">
        <v>0</v>
      </c>
      <c r="K39" s="536">
        <v>0</v>
      </c>
      <c r="L39" s="536">
        <v>0</v>
      </c>
      <c r="M39" s="536">
        <v>0</v>
      </c>
      <c r="N39" s="536">
        <v>0</v>
      </c>
      <c r="O39" s="536">
        <v>0</v>
      </c>
      <c r="P39" s="536">
        <v>0</v>
      </c>
      <c r="Q39" s="536">
        <v>0</v>
      </c>
      <c r="R39" s="536">
        <v>0</v>
      </c>
      <c r="S39" s="536">
        <v>0</v>
      </c>
    </row>
    <row r="40" spans="2:19">
      <c r="B40" s="138">
        <v>30</v>
      </c>
      <c r="C40" s="768" t="s">
        <v>1446</v>
      </c>
      <c r="D40" s="458">
        <v>0</v>
      </c>
      <c r="E40" s="458">
        <v>0</v>
      </c>
      <c r="F40" s="458">
        <v>0</v>
      </c>
      <c r="G40" s="536">
        <v>0</v>
      </c>
      <c r="H40" s="458">
        <v>0</v>
      </c>
      <c r="I40" s="536">
        <v>0</v>
      </c>
      <c r="J40" s="536">
        <v>0</v>
      </c>
      <c r="K40" s="536">
        <v>0</v>
      </c>
      <c r="L40" s="536">
        <v>0</v>
      </c>
      <c r="M40" s="536">
        <v>0</v>
      </c>
      <c r="N40" s="536">
        <v>0</v>
      </c>
      <c r="O40" s="536">
        <v>0</v>
      </c>
      <c r="P40" s="536">
        <v>0</v>
      </c>
      <c r="Q40" s="536">
        <v>0</v>
      </c>
      <c r="R40" s="536">
        <v>0</v>
      </c>
      <c r="S40" s="536">
        <v>0</v>
      </c>
    </row>
    <row r="41" spans="2:19" ht="20">
      <c r="B41" s="138">
        <v>31</v>
      </c>
      <c r="C41" s="682" t="s">
        <v>1447</v>
      </c>
      <c r="D41" s="458">
        <v>164.852395</v>
      </c>
      <c r="E41" s="458">
        <v>45.177455000000002</v>
      </c>
      <c r="F41" s="458">
        <v>0</v>
      </c>
      <c r="G41" s="536">
        <v>0</v>
      </c>
      <c r="H41" s="458">
        <v>0</v>
      </c>
      <c r="I41" s="536">
        <v>0</v>
      </c>
      <c r="J41" s="536">
        <v>0</v>
      </c>
      <c r="K41" s="536">
        <v>0</v>
      </c>
      <c r="L41" s="536">
        <v>0</v>
      </c>
      <c r="M41" s="536">
        <v>0</v>
      </c>
      <c r="N41" s="536">
        <v>0</v>
      </c>
      <c r="O41" s="536">
        <v>45.177455000000002</v>
      </c>
      <c r="P41" s="536">
        <v>0</v>
      </c>
      <c r="Q41" s="536">
        <v>0</v>
      </c>
      <c r="R41" s="536">
        <v>0</v>
      </c>
      <c r="S41" s="536">
        <v>0</v>
      </c>
    </row>
    <row r="42" spans="2:19" s="92" customFormat="1" ht="10.5">
      <c r="B42" s="138">
        <v>32</v>
      </c>
      <c r="C42" s="330" t="s">
        <v>1448</v>
      </c>
      <c r="D42" s="536">
        <v>1232460.5535438848</v>
      </c>
      <c r="E42" s="536">
        <v>912294.74741749605</v>
      </c>
      <c r="F42" s="536">
        <v>5011.1621129871983</v>
      </c>
      <c r="G42" s="536">
        <v>0</v>
      </c>
      <c r="H42" s="536">
        <v>7.7976125495186569E-3</v>
      </c>
      <c r="I42" s="536">
        <v>79.818301557665137</v>
      </c>
      <c r="J42" s="536">
        <v>44.960905349264557</v>
      </c>
      <c r="K42" s="536">
        <v>0</v>
      </c>
      <c r="L42" s="536">
        <v>0</v>
      </c>
      <c r="M42" s="536">
        <v>0</v>
      </c>
      <c r="N42" s="536">
        <v>0</v>
      </c>
      <c r="O42" s="536">
        <v>912339.70832284528</v>
      </c>
      <c r="P42" s="536">
        <v>5011.1621129871983</v>
      </c>
      <c r="Q42" s="536">
        <v>0</v>
      </c>
      <c r="R42" s="536">
        <v>7.7976125495186569E-3</v>
      </c>
      <c r="S42" s="536">
        <v>79.818301557665137</v>
      </c>
    </row>
    <row r="43" spans="2:19" s="92" customFormat="1" ht="21">
      <c r="B43" s="758"/>
      <c r="C43" s="759" t="s">
        <v>1449</v>
      </c>
      <c r="D43" s="760"/>
      <c r="E43" s="770"/>
      <c r="F43" s="770"/>
      <c r="G43" s="770"/>
      <c r="H43" s="770"/>
      <c r="I43" s="770"/>
      <c r="J43" s="770"/>
      <c r="K43" s="770"/>
      <c r="L43" s="770"/>
      <c r="M43" s="770"/>
      <c r="N43" s="770"/>
      <c r="O43" s="770"/>
      <c r="P43" s="770"/>
      <c r="Q43" s="770"/>
      <c r="R43" s="770"/>
      <c r="S43" s="771"/>
    </row>
    <row r="44" spans="2:19" ht="10.5">
      <c r="B44" s="73">
        <v>33</v>
      </c>
      <c r="C44" s="772" t="s">
        <v>1450</v>
      </c>
      <c r="D44" s="778">
        <v>670451.65669327322</v>
      </c>
      <c r="E44" s="773"/>
      <c r="F44" s="773"/>
      <c r="G44" s="773"/>
      <c r="H44" s="773"/>
      <c r="I44" s="773"/>
      <c r="J44" s="773"/>
      <c r="K44" s="773"/>
      <c r="L44" s="773"/>
      <c r="M44" s="773"/>
      <c r="N44" s="773"/>
      <c r="O44" s="773"/>
      <c r="P44" s="773"/>
      <c r="Q44" s="773"/>
      <c r="R44" s="773"/>
      <c r="S44" s="773"/>
    </row>
    <row r="45" spans="2:19">
      <c r="B45" s="73">
        <v>34</v>
      </c>
      <c r="C45" s="683" t="s">
        <v>759</v>
      </c>
      <c r="D45" s="778">
        <v>647397.76584782521</v>
      </c>
      <c r="E45" s="773"/>
      <c r="F45" s="773"/>
      <c r="G45" s="773"/>
      <c r="H45" s="773"/>
      <c r="I45" s="773"/>
      <c r="J45" s="773"/>
      <c r="K45" s="773"/>
      <c r="L45" s="773"/>
      <c r="M45" s="773"/>
      <c r="N45" s="773"/>
      <c r="O45" s="773"/>
      <c r="P45" s="773"/>
      <c r="Q45" s="773"/>
      <c r="R45" s="773"/>
      <c r="S45" s="773"/>
    </row>
    <row r="46" spans="2:19">
      <c r="B46" s="73">
        <v>35</v>
      </c>
      <c r="C46" s="683" t="s">
        <v>774</v>
      </c>
      <c r="D46" s="778">
        <v>15480.195391216244</v>
      </c>
      <c r="E46" s="773"/>
      <c r="F46" s="773"/>
      <c r="G46" s="773"/>
      <c r="H46" s="773"/>
      <c r="I46" s="773"/>
      <c r="J46" s="773"/>
      <c r="K46" s="773"/>
      <c r="L46" s="773"/>
      <c r="M46" s="773"/>
      <c r="N46" s="773"/>
      <c r="O46" s="773"/>
      <c r="P46" s="773"/>
      <c r="Q46" s="773"/>
      <c r="R46" s="773"/>
      <c r="S46" s="773"/>
    </row>
    <row r="47" spans="2:19">
      <c r="B47" s="73">
        <v>36</v>
      </c>
      <c r="C47" s="683" t="s">
        <v>1207</v>
      </c>
      <c r="D47" s="778">
        <v>7573.6954542317999</v>
      </c>
      <c r="E47" s="773"/>
      <c r="F47" s="773"/>
      <c r="G47" s="773"/>
      <c r="H47" s="773"/>
      <c r="I47" s="773"/>
      <c r="J47" s="773"/>
      <c r="K47" s="773"/>
      <c r="L47" s="773"/>
      <c r="M47" s="773"/>
      <c r="N47" s="773"/>
      <c r="O47" s="773"/>
      <c r="P47" s="773"/>
      <c r="Q47" s="773"/>
      <c r="R47" s="773"/>
      <c r="S47" s="773"/>
    </row>
    <row r="48" spans="2:19" ht="10.5">
      <c r="B48" s="73">
        <v>37</v>
      </c>
      <c r="C48" s="772" t="s">
        <v>1451</v>
      </c>
      <c r="D48" s="778">
        <v>16583.905235218437</v>
      </c>
      <c r="E48" s="773"/>
      <c r="F48" s="773"/>
      <c r="G48" s="773"/>
      <c r="H48" s="773"/>
      <c r="I48" s="773"/>
      <c r="J48" s="773"/>
      <c r="K48" s="773"/>
      <c r="L48" s="773"/>
      <c r="M48" s="773"/>
      <c r="N48" s="773"/>
      <c r="O48" s="773"/>
      <c r="P48" s="773"/>
      <c r="Q48" s="773"/>
      <c r="R48" s="773"/>
      <c r="S48" s="773"/>
    </row>
    <row r="49" spans="1:19">
      <c r="B49" s="73">
        <v>38</v>
      </c>
      <c r="C49" s="683" t="s">
        <v>759</v>
      </c>
      <c r="D49" s="778">
        <v>13292.246020612356</v>
      </c>
      <c r="E49" s="773"/>
      <c r="F49" s="773"/>
      <c r="G49" s="773"/>
      <c r="H49" s="773"/>
      <c r="I49" s="773"/>
      <c r="J49" s="773"/>
      <c r="K49" s="773"/>
      <c r="L49" s="773"/>
      <c r="M49" s="773"/>
      <c r="N49" s="773"/>
      <c r="O49" s="773"/>
      <c r="P49" s="773"/>
      <c r="Q49" s="773"/>
      <c r="R49" s="773"/>
      <c r="S49" s="773"/>
    </row>
    <row r="50" spans="1:19">
      <c r="B50" s="73">
        <v>39</v>
      </c>
      <c r="C50" s="683" t="s">
        <v>774</v>
      </c>
      <c r="D50" s="778">
        <v>311.435</v>
      </c>
      <c r="E50" s="773"/>
      <c r="F50" s="773"/>
      <c r="G50" s="773"/>
      <c r="H50" s="773"/>
      <c r="I50" s="773"/>
      <c r="J50" s="773"/>
      <c r="K50" s="773"/>
      <c r="L50" s="773"/>
      <c r="M50" s="773"/>
      <c r="N50" s="773"/>
      <c r="O50" s="773"/>
      <c r="P50" s="773"/>
      <c r="Q50" s="773"/>
      <c r="R50" s="773"/>
      <c r="S50" s="773"/>
    </row>
    <row r="51" spans="1:19">
      <c r="B51" s="73">
        <v>40</v>
      </c>
      <c r="C51" s="683" t="s">
        <v>1207</v>
      </c>
      <c r="D51" s="778">
        <v>2980.2242146060798</v>
      </c>
      <c r="E51" s="773"/>
      <c r="F51" s="773"/>
      <c r="G51" s="773"/>
      <c r="H51" s="773"/>
      <c r="I51" s="773"/>
      <c r="J51" s="773"/>
      <c r="K51" s="773"/>
      <c r="L51" s="773"/>
      <c r="M51" s="773"/>
      <c r="N51" s="773"/>
      <c r="O51" s="773"/>
      <c r="P51" s="773"/>
      <c r="Q51" s="773"/>
      <c r="R51" s="773"/>
      <c r="S51" s="773"/>
    </row>
    <row r="52" spans="1:19">
      <c r="B52" s="129">
        <v>41</v>
      </c>
      <c r="C52" s="774" t="s">
        <v>1452</v>
      </c>
      <c r="D52" s="779">
        <v>5393.3409359999996</v>
      </c>
      <c r="E52" s="773"/>
      <c r="F52" s="773"/>
      <c r="G52" s="773"/>
      <c r="H52" s="773"/>
      <c r="I52" s="773"/>
      <c r="J52" s="773"/>
      <c r="K52" s="773"/>
      <c r="L52" s="773"/>
      <c r="M52" s="773"/>
      <c r="N52" s="773"/>
      <c r="O52" s="773"/>
      <c r="P52" s="773"/>
      <c r="Q52" s="773"/>
      <c r="R52" s="773"/>
      <c r="S52" s="773"/>
    </row>
    <row r="53" spans="1:19">
      <c r="B53" s="129">
        <v>42</v>
      </c>
      <c r="C53" s="774" t="s">
        <v>1453</v>
      </c>
      <c r="D53" s="779">
        <v>41083.734165000002</v>
      </c>
      <c r="E53" s="773"/>
      <c r="F53" s="773"/>
      <c r="G53" s="773"/>
      <c r="H53" s="773"/>
      <c r="I53" s="773"/>
      <c r="J53" s="773"/>
      <c r="K53" s="773"/>
      <c r="L53" s="773"/>
      <c r="M53" s="773"/>
      <c r="N53" s="773"/>
      <c r="O53" s="773"/>
      <c r="P53" s="773"/>
      <c r="Q53" s="773"/>
      <c r="R53" s="773"/>
      <c r="S53" s="773"/>
    </row>
    <row r="54" spans="1:19">
      <c r="B54" s="129">
        <v>43</v>
      </c>
      <c r="C54" s="774" t="s">
        <v>1454</v>
      </c>
      <c r="D54" s="779">
        <v>10134.7271</v>
      </c>
      <c r="E54" s="773"/>
      <c r="F54" s="773"/>
      <c r="G54" s="773"/>
      <c r="H54" s="773"/>
      <c r="I54" s="773"/>
      <c r="J54" s="773"/>
      <c r="K54" s="773"/>
      <c r="L54" s="773"/>
      <c r="M54" s="773"/>
      <c r="N54" s="773"/>
      <c r="O54" s="773"/>
      <c r="P54" s="773"/>
      <c r="Q54" s="773"/>
      <c r="R54" s="773"/>
      <c r="S54" s="773"/>
    </row>
    <row r="55" spans="1:19">
      <c r="B55" s="129">
        <v>44</v>
      </c>
      <c r="C55" s="774" t="s">
        <v>1455</v>
      </c>
      <c r="D55" s="779">
        <v>44651.325742966692</v>
      </c>
      <c r="E55" s="773"/>
      <c r="F55" s="773"/>
      <c r="G55" s="773"/>
      <c r="H55" s="773"/>
      <c r="I55" s="773"/>
      <c r="J55" s="773"/>
      <c r="K55" s="773"/>
      <c r="L55" s="773"/>
      <c r="M55" s="773"/>
      <c r="N55" s="773"/>
      <c r="O55" s="773"/>
      <c r="P55" s="773"/>
      <c r="Q55" s="773"/>
      <c r="R55" s="773"/>
      <c r="S55" s="773"/>
    </row>
    <row r="56" spans="1:19" ht="10.5">
      <c r="B56" s="129">
        <v>45</v>
      </c>
      <c r="C56" s="330" t="s">
        <v>1456</v>
      </c>
      <c r="D56" s="779">
        <v>2020759.2434163431</v>
      </c>
      <c r="E56" s="773"/>
      <c r="F56" s="773"/>
      <c r="G56" s="773"/>
      <c r="H56" s="773"/>
      <c r="I56" s="773"/>
      <c r="J56" s="773"/>
      <c r="K56" s="773"/>
      <c r="L56" s="773"/>
      <c r="M56" s="773"/>
      <c r="N56" s="773"/>
      <c r="O56" s="773"/>
      <c r="P56" s="773"/>
      <c r="Q56" s="773"/>
      <c r="R56" s="773"/>
      <c r="S56" s="773"/>
    </row>
    <row r="57" spans="1:19" s="92" customFormat="1" ht="21">
      <c r="A57" s="92" t="s">
        <v>1457</v>
      </c>
      <c r="B57" s="775"/>
      <c r="C57" s="759" t="s">
        <v>1458</v>
      </c>
      <c r="D57" s="780"/>
      <c r="E57" s="761"/>
      <c r="F57" s="761"/>
      <c r="G57" s="761"/>
      <c r="H57" s="761"/>
      <c r="I57" s="761"/>
      <c r="J57" s="761"/>
      <c r="K57" s="761"/>
      <c r="L57" s="761"/>
      <c r="M57" s="761"/>
      <c r="N57" s="761"/>
      <c r="O57" s="761"/>
      <c r="P57" s="761"/>
      <c r="Q57" s="761"/>
      <c r="R57" s="761"/>
      <c r="S57" s="762"/>
    </row>
    <row r="58" spans="1:19">
      <c r="B58" s="129">
        <v>46</v>
      </c>
      <c r="C58" s="774" t="s">
        <v>1459</v>
      </c>
      <c r="D58" s="458">
        <v>152780.70473136596</v>
      </c>
      <c r="E58" s="773"/>
      <c r="F58" s="773"/>
      <c r="G58" s="773"/>
      <c r="H58" s="773"/>
      <c r="I58" s="773"/>
      <c r="J58" s="773"/>
      <c r="K58" s="773"/>
      <c r="L58" s="773"/>
      <c r="M58" s="773"/>
      <c r="N58" s="773"/>
      <c r="O58" s="773"/>
      <c r="P58" s="773"/>
      <c r="Q58" s="773"/>
      <c r="R58" s="773"/>
      <c r="S58" s="773"/>
    </row>
    <row r="59" spans="1:19">
      <c r="B59" s="129">
        <v>47</v>
      </c>
      <c r="C59" s="774" t="s">
        <v>1460</v>
      </c>
      <c r="D59" s="458">
        <v>115392.373435</v>
      </c>
      <c r="E59" s="773"/>
      <c r="F59" s="773"/>
      <c r="G59" s="773"/>
      <c r="H59" s="773"/>
      <c r="I59" s="773"/>
      <c r="J59" s="773"/>
      <c r="K59" s="773"/>
      <c r="L59" s="773"/>
      <c r="M59" s="773"/>
      <c r="N59" s="773"/>
      <c r="O59" s="773"/>
      <c r="P59" s="773"/>
      <c r="Q59" s="773"/>
      <c r="R59" s="773"/>
      <c r="S59" s="773"/>
    </row>
    <row r="60" spans="1:19">
      <c r="B60" s="129">
        <v>48</v>
      </c>
      <c r="C60" s="774" t="s">
        <v>1461</v>
      </c>
      <c r="D60" s="458">
        <v>45152.371424155026</v>
      </c>
      <c r="E60" s="773"/>
      <c r="F60" s="773"/>
      <c r="G60" s="773"/>
      <c r="H60" s="773"/>
      <c r="I60" s="773"/>
      <c r="J60" s="773"/>
      <c r="K60" s="773"/>
      <c r="L60" s="773"/>
      <c r="M60" s="773"/>
      <c r="N60" s="773"/>
      <c r="O60" s="773"/>
      <c r="P60" s="773"/>
      <c r="Q60" s="773"/>
      <c r="R60" s="773"/>
      <c r="S60" s="773"/>
    </row>
    <row r="61" spans="1:19" ht="38.25" customHeight="1">
      <c r="B61" s="129">
        <v>49</v>
      </c>
      <c r="C61" s="118" t="s">
        <v>1462</v>
      </c>
      <c r="D61" s="458">
        <v>313325.44959052099</v>
      </c>
      <c r="E61" s="773"/>
      <c r="F61" s="773"/>
      <c r="G61" s="773"/>
      <c r="H61" s="773"/>
      <c r="I61" s="773"/>
      <c r="J61" s="773"/>
      <c r="K61" s="773"/>
      <c r="L61" s="773"/>
      <c r="M61" s="773"/>
      <c r="N61" s="773"/>
      <c r="O61" s="773"/>
      <c r="P61" s="773"/>
      <c r="Q61" s="773"/>
      <c r="R61" s="773"/>
      <c r="S61" s="773"/>
    </row>
    <row r="62" spans="1:19" s="92" customFormat="1" ht="10.5">
      <c r="B62" s="129">
        <v>50</v>
      </c>
      <c r="C62" s="330" t="s">
        <v>1463</v>
      </c>
      <c r="D62" s="536">
        <v>2334084.6930068643</v>
      </c>
      <c r="E62" s="773"/>
      <c r="F62" s="773"/>
      <c r="G62" s="773"/>
      <c r="H62" s="773"/>
      <c r="I62" s="773"/>
      <c r="J62" s="773"/>
      <c r="K62" s="773"/>
      <c r="L62" s="773"/>
      <c r="M62" s="773"/>
      <c r="N62" s="773"/>
      <c r="O62" s="773"/>
      <c r="P62" s="773"/>
      <c r="Q62" s="773"/>
      <c r="R62" s="773"/>
      <c r="S62" s="773"/>
    </row>
    <row r="63" spans="1:19">
      <c r="B63" s="131"/>
    </row>
    <row r="64" spans="1:19">
      <c r="B64" s="131"/>
    </row>
    <row r="65" s="131" customFormat="1"/>
    <row r="66" s="131" customFormat="1"/>
    <row r="67" s="131" customFormat="1"/>
    <row r="68" s="131" customFormat="1"/>
    <row r="69" s="131" customFormat="1"/>
    <row r="70" s="131" customFormat="1"/>
    <row r="71" s="131" customFormat="1"/>
    <row r="72" s="131" customFormat="1"/>
    <row r="73" s="131" customFormat="1"/>
    <row r="74" s="131" customFormat="1"/>
    <row r="75" s="131" customFormat="1"/>
    <row r="76" s="131" customFormat="1"/>
    <row r="77" s="131" customFormat="1"/>
    <row r="78" s="131" customFormat="1"/>
    <row r="79" s="131" customFormat="1"/>
    <row r="80" s="131" customFormat="1"/>
    <row r="81" s="131" customFormat="1"/>
    <row r="82" s="131" customFormat="1"/>
    <row r="83" s="131" customFormat="1"/>
    <row r="84" s="131" customFormat="1"/>
    <row r="85" s="131" customFormat="1"/>
    <row r="86" s="131" customFormat="1"/>
    <row r="87" s="131" customFormat="1"/>
    <row r="88" s="131" customFormat="1"/>
    <row r="89" s="131" customFormat="1"/>
    <row r="90" s="131" customFormat="1"/>
    <row r="91" s="131" customFormat="1"/>
    <row r="92" s="131" customFormat="1"/>
    <row r="93" s="131" customFormat="1"/>
    <row r="94" s="131" customFormat="1"/>
    <row r="95" s="131" customFormat="1"/>
    <row r="96" s="131" customFormat="1"/>
    <row r="97" s="131" customFormat="1"/>
    <row r="98" s="131" customFormat="1"/>
    <row r="99" s="131" customFormat="1"/>
    <row r="100" s="131" customFormat="1"/>
    <row r="101" s="131" customFormat="1"/>
    <row r="102" s="131" customFormat="1"/>
    <row r="103" s="131" customFormat="1"/>
    <row r="104" s="131" customFormat="1"/>
    <row r="105" s="131" customFormat="1"/>
    <row r="106" s="131" customFormat="1"/>
    <row r="107" s="131" customFormat="1"/>
    <row r="108" s="131" customFormat="1"/>
    <row r="109" s="131" customFormat="1"/>
    <row r="110" s="131" customFormat="1"/>
    <row r="111" s="131" customFormat="1"/>
    <row r="112" s="131" customFormat="1"/>
    <row r="113" s="131" customFormat="1"/>
    <row r="114" s="131" customFormat="1"/>
    <row r="115" s="131" customFormat="1"/>
    <row r="116" s="131" customFormat="1"/>
    <row r="117" s="131" customFormat="1"/>
    <row r="118" s="131" customFormat="1"/>
    <row r="119" s="131" customFormat="1"/>
    <row r="120" s="131" customFormat="1"/>
    <row r="121" s="131" customFormat="1"/>
    <row r="122" s="131" customFormat="1"/>
    <row r="123" s="131" customFormat="1"/>
    <row r="124" s="131" customFormat="1"/>
    <row r="125" s="131" customFormat="1"/>
    <row r="126" s="131" customFormat="1"/>
    <row r="127" s="131" customFormat="1"/>
    <row r="128" s="131" customFormat="1"/>
    <row r="129" s="131" customFormat="1"/>
    <row r="130" s="131" customFormat="1"/>
    <row r="131" s="131" customFormat="1"/>
    <row r="132" s="131" customFormat="1"/>
    <row r="133" s="131" customFormat="1"/>
    <row r="134" s="131" customFormat="1"/>
    <row r="135" s="131" customFormat="1"/>
    <row r="136" s="131" customFormat="1"/>
    <row r="137" s="131" customFormat="1"/>
    <row r="138" s="131" customFormat="1"/>
    <row r="139" s="131" customFormat="1"/>
    <row r="140" s="131" customFormat="1"/>
    <row r="141" s="131" customFormat="1"/>
    <row r="142" s="131" customFormat="1"/>
    <row r="143" s="131" customFormat="1"/>
    <row r="144" s="131" customFormat="1"/>
    <row r="145" s="131" customFormat="1"/>
    <row r="146" s="131" customFormat="1"/>
    <row r="147" s="131" customFormat="1"/>
    <row r="148" s="131" customFormat="1"/>
    <row r="149" s="131" customFormat="1"/>
    <row r="150" s="131" customFormat="1"/>
    <row r="151" s="131" customFormat="1"/>
    <row r="152" s="131" customFormat="1"/>
    <row r="153" s="131" customFormat="1"/>
    <row r="154" s="131" customFormat="1"/>
    <row r="155" s="131" customFormat="1"/>
    <row r="156" s="131" customFormat="1"/>
    <row r="157" s="131" customFormat="1"/>
    <row r="158" s="131" customFormat="1"/>
    <row r="159" s="131" customFormat="1"/>
    <row r="160" s="131" customFormat="1"/>
    <row r="161" s="131" customFormat="1"/>
    <row r="162" s="131" customFormat="1"/>
    <row r="163" s="131" customFormat="1"/>
    <row r="164" s="131" customFormat="1"/>
    <row r="165" s="131" customFormat="1"/>
    <row r="166" s="131" customFormat="1"/>
    <row r="167" s="131" customFormat="1"/>
    <row r="168" s="131" customFormat="1"/>
    <row r="169" s="131" customFormat="1"/>
    <row r="170" s="131" customFormat="1"/>
    <row r="171" s="131" customFormat="1"/>
    <row r="172" s="131" customFormat="1"/>
    <row r="173" s="131" customFormat="1"/>
    <row r="174" s="131" customFormat="1"/>
    <row r="175" s="131" customFormat="1"/>
    <row r="176" s="131" customFormat="1"/>
    <row r="177" s="131" customFormat="1"/>
    <row r="178" s="131" customFormat="1"/>
    <row r="179" s="131" customFormat="1"/>
    <row r="180" s="131" customFormat="1"/>
    <row r="181" s="131" customFormat="1"/>
    <row r="182" s="131" customFormat="1"/>
    <row r="183" s="131" customFormat="1"/>
    <row r="184" s="131" customFormat="1"/>
    <row r="185" s="131" customFormat="1"/>
    <row r="186" s="131" customFormat="1"/>
    <row r="187" s="131" customFormat="1"/>
    <row r="188" s="131" customFormat="1"/>
    <row r="189" s="131" customFormat="1"/>
    <row r="190" s="131" customFormat="1"/>
    <row r="191" s="131" customFormat="1"/>
    <row r="192" s="131" customFormat="1"/>
    <row r="193" s="131" customFormat="1"/>
    <row r="194" s="131" customFormat="1"/>
    <row r="195" s="131" customFormat="1"/>
    <row r="196" s="131" customFormat="1"/>
    <row r="197" s="131" customFormat="1"/>
    <row r="198" s="131" customFormat="1"/>
    <row r="199" s="131" customFormat="1"/>
    <row r="200" s="131" customFormat="1"/>
    <row r="201" s="131" customFormat="1"/>
    <row r="202" s="131" customFormat="1"/>
    <row r="203" s="131" customFormat="1"/>
    <row r="204" s="131" customFormat="1"/>
    <row r="205" s="131" customFormat="1"/>
    <row r="206" s="131" customFormat="1"/>
    <row r="207" s="131" customFormat="1"/>
    <row r="208" s="131" customFormat="1"/>
    <row r="209" s="131" customFormat="1"/>
    <row r="210" s="131" customFormat="1"/>
    <row r="211" s="131" customFormat="1"/>
    <row r="212" s="131" customFormat="1"/>
    <row r="213" s="131" customFormat="1"/>
    <row r="214" s="131" customFormat="1"/>
    <row r="215" s="131" customFormat="1"/>
    <row r="216" s="131" customFormat="1"/>
    <row r="217" s="131" customFormat="1"/>
    <row r="218" s="131" customFormat="1"/>
    <row r="219" s="131" customFormat="1"/>
    <row r="220" s="131" customFormat="1"/>
    <row r="221" s="131" customFormat="1"/>
    <row r="222" s="131" customFormat="1"/>
    <row r="223" s="131" customFormat="1"/>
    <row r="224" s="131" customFormat="1"/>
    <row r="225" s="131" customFormat="1"/>
    <row r="226" s="131" customFormat="1"/>
    <row r="227" s="131" customFormat="1"/>
    <row r="228" s="131" customFormat="1"/>
    <row r="229" s="131" customFormat="1"/>
    <row r="230" s="131" customFormat="1"/>
    <row r="231" s="131" customFormat="1"/>
    <row r="232" s="131" customFormat="1"/>
    <row r="233" s="131" customFormat="1"/>
    <row r="234" s="131" customFormat="1"/>
    <row r="235" s="131" customFormat="1"/>
    <row r="236" s="131" customFormat="1"/>
    <row r="237" s="131" customFormat="1"/>
    <row r="238" s="131" customFormat="1"/>
    <row r="239" s="131" customFormat="1"/>
    <row r="240" s="131" customFormat="1"/>
    <row r="241" s="131" customFormat="1"/>
    <row r="242" s="131" customFormat="1"/>
    <row r="243" s="131" customFormat="1"/>
    <row r="244" s="131" customFormat="1"/>
    <row r="245" s="131" customFormat="1"/>
    <row r="246" s="131" customFormat="1"/>
    <row r="247" s="131" customFormat="1"/>
    <row r="248" s="131" customFormat="1"/>
    <row r="249" s="131" customFormat="1"/>
    <row r="250" s="131" customFormat="1"/>
    <row r="251" s="131" customFormat="1"/>
    <row r="252" s="131" customFormat="1"/>
    <row r="253" s="131" customFormat="1"/>
    <row r="254" s="131" customFormat="1"/>
    <row r="255" s="131" customFormat="1"/>
    <row r="256" s="131" customFormat="1"/>
    <row r="257" s="131" customFormat="1"/>
    <row r="258" s="131" customFormat="1"/>
    <row r="259" s="131" customFormat="1"/>
    <row r="260" s="131" customFormat="1"/>
    <row r="261" s="131" customFormat="1"/>
    <row r="262" s="131" customFormat="1"/>
    <row r="263" s="131" customFormat="1"/>
    <row r="264" s="131" customFormat="1"/>
    <row r="265" s="131" customFormat="1"/>
    <row r="266" s="131" customFormat="1"/>
    <row r="267" s="131" customFormat="1"/>
    <row r="268" s="131" customFormat="1"/>
    <row r="269" s="131" customFormat="1"/>
    <row r="270" s="131" customFormat="1"/>
    <row r="271" s="131" customFormat="1"/>
    <row r="272" s="131" customFormat="1"/>
    <row r="273" s="131" customFormat="1"/>
    <row r="274" s="131" customFormat="1"/>
    <row r="275" s="131" customFormat="1"/>
    <row r="276" s="131" customFormat="1"/>
    <row r="277" s="131" customFormat="1"/>
    <row r="278" s="131" customFormat="1"/>
    <row r="279" s="131" customFormat="1"/>
    <row r="280" s="131" customFormat="1"/>
    <row r="281" s="131" customFormat="1"/>
    <row r="282" s="131" customFormat="1"/>
    <row r="283" s="131" customFormat="1"/>
    <row r="284" s="131" customFormat="1"/>
    <row r="285" s="131" customFormat="1"/>
    <row r="286" s="131" customFormat="1"/>
    <row r="287" s="131" customFormat="1"/>
    <row r="288" s="131" customFormat="1"/>
    <row r="289" s="131" customFormat="1"/>
    <row r="290" s="131" customFormat="1"/>
    <row r="291" s="131" customFormat="1"/>
    <row r="292" s="131" customFormat="1"/>
    <row r="293" s="131" customFormat="1"/>
    <row r="294" s="131" customFormat="1"/>
    <row r="295" s="131" customFormat="1"/>
    <row r="296" s="131" customFormat="1"/>
    <row r="297" s="131" customFormat="1"/>
    <row r="298" s="131" customFormat="1"/>
    <row r="299" s="131" customFormat="1"/>
    <row r="300" s="131" customFormat="1"/>
    <row r="301" s="131" customFormat="1"/>
    <row r="302" s="131" customFormat="1"/>
    <row r="303" s="131" customFormat="1"/>
    <row r="304" s="131" customFormat="1"/>
    <row r="305" s="131" customFormat="1"/>
    <row r="306" s="131" customFormat="1"/>
    <row r="307" s="131" customFormat="1"/>
    <row r="308" s="131" customFormat="1"/>
    <row r="309" s="131" customFormat="1"/>
  </sheetData>
  <mergeCells count="12">
    <mergeCell ref="O7:S7"/>
    <mergeCell ref="F8:I8"/>
    <mergeCell ref="K8:N8"/>
    <mergeCell ref="P8:S8"/>
    <mergeCell ref="B5:C9"/>
    <mergeCell ref="D5:S5"/>
    <mergeCell ref="D6:D9"/>
    <mergeCell ref="E6:I6"/>
    <mergeCell ref="J6:N6"/>
    <mergeCell ref="O6:S6"/>
    <mergeCell ref="E7:I7"/>
    <mergeCell ref="J7:N7"/>
  </mergeCells>
  <conditionalFormatting sqref="D11:S42">
    <cfRule type="cellIs" dxfId="4" priority="1" operator="equal">
      <formula>"-"</formula>
    </cfRule>
  </conditionalFormatting>
  <hyperlinks>
    <hyperlink ref="U2" location="Index!A1" display="Index" xr:uid="{D6FC6071-4EBA-4240-B738-AC74141EC741}"/>
  </hyperlinks>
  <pageMargins left="0.70866141732283472" right="0.70866141732283472" top="0.74803149606299213" bottom="0.74803149606299213" header="0.31496062992125984" footer="0.31496062992125984"/>
  <pageSetup scale="44" orientation="landscape" r:id="rId1"/>
  <headerFooter>
    <oddHeader>&amp;CEN</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tabColor theme="4"/>
    <pageSetUpPr fitToPage="1"/>
  </sheetPr>
  <dimension ref="B2:AK26"/>
  <sheetViews>
    <sheetView zoomScaleNormal="100" workbookViewId="0">
      <selection activeCell="G65" sqref="G65"/>
    </sheetView>
  </sheetViews>
  <sheetFormatPr defaultColWidth="8.81640625" defaultRowHeight="10"/>
  <cols>
    <col min="1" max="1" width="2.54296875" style="720" customWidth="1"/>
    <col min="2" max="2" width="4.1796875" style="722" customWidth="1"/>
    <col min="3" max="3" width="64.453125" style="720" customWidth="1"/>
    <col min="4" max="4" width="8.81640625" style="720"/>
    <col min="5" max="5" width="11.453125" style="720" customWidth="1"/>
    <col min="6" max="8" width="12.54296875" style="720" customWidth="1"/>
    <col min="9" max="9" width="8.81640625" style="720"/>
    <col min="10" max="10" width="9.54296875" style="720" customWidth="1"/>
    <col min="11" max="11" width="12.54296875" style="720" bestFit="1" customWidth="1"/>
    <col min="12" max="13" width="12.54296875" style="720" customWidth="1"/>
    <col min="14" max="14" width="8.81640625" style="720"/>
    <col min="15" max="15" width="11" style="720" customWidth="1"/>
    <col min="16" max="16" width="12.54296875" style="720" bestFit="1" customWidth="1"/>
    <col min="17" max="18" width="12.54296875" style="720" customWidth="1"/>
    <col min="19" max="19" width="13.81640625" style="720" bestFit="1" customWidth="1"/>
    <col min="20" max="20" width="8.81640625" style="720"/>
    <col min="21" max="21" width="11.453125" style="720" customWidth="1"/>
    <col min="22" max="22" width="12" style="720" bestFit="1" customWidth="1"/>
    <col min="23" max="23" width="13.54296875" style="720" customWidth="1"/>
    <col min="24" max="24" width="12" style="720" customWidth="1"/>
    <col min="25" max="25" width="8.81640625" style="720"/>
    <col min="26" max="26" width="9.54296875" style="720" customWidth="1"/>
    <col min="27" max="27" width="13.1796875" style="720" customWidth="1"/>
    <col min="28" max="28" width="14.453125" style="720" customWidth="1"/>
    <col min="29" max="29" width="12" style="720" customWidth="1"/>
    <col min="30" max="30" width="8.81640625" style="720"/>
    <col min="31" max="31" width="11" style="720" customWidth="1"/>
    <col min="32" max="32" width="12.54296875" style="720" bestFit="1" customWidth="1"/>
    <col min="33" max="33" width="13" style="720" bestFit="1" customWidth="1"/>
    <col min="34" max="34" width="12" style="720" customWidth="1"/>
    <col min="35" max="35" width="15.54296875" style="720" bestFit="1" customWidth="1"/>
    <col min="36" max="36" width="11.453125" style="720" customWidth="1"/>
    <col min="37" max="16384" width="8.81640625" style="720"/>
  </cols>
  <sheetData>
    <row r="2" spans="2:37" ht="10.5">
      <c r="B2" s="320" t="s">
        <v>72</v>
      </c>
      <c r="C2" s="320"/>
      <c r="D2" s="320"/>
      <c r="E2" s="320"/>
      <c r="F2" s="320"/>
      <c r="G2" s="320"/>
      <c r="H2" s="320"/>
      <c r="I2" s="320"/>
      <c r="J2" s="320"/>
      <c r="K2" s="320"/>
      <c r="L2" s="320"/>
      <c r="M2" s="320"/>
      <c r="N2" s="320"/>
      <c r="O2" s="320"/>
      <c r="P2" s="320"/>
      <c r="Q2" s="320"/>
      <c r="R2" s="320"/>
      <c r="S2" s="320"/>
      <c r="T2" s="320"/>
      <c r="U2" s="320"/>
      <c r="V2" s="320"/>
      <c r="W2" s="320"/>
      <c r="X2" s="320"/>
      <c r="Y2" s="320"/>
      <c r="Z2" s="320"/>
      <c r="AA2" s="320"/>
      <c r="AB2" s="320"/>
      <c r="AC2" s="320"/>
      <c r="AD2" s="320"/>
      <c r="AE2" s="320"/>
      <c r="AF2" s="320"/>
      <c r="AG2" s="320"/>
      <c r="AH2" s="320"/>
      <c r="AI2" s="320"/>
      <c r="AJ2" s="320"/>
      <c r="AK2" s="320" t="s">
        <v>1686</v>
      </c>
    </row>
    <row r="3" spans="2:37" ht="10.5" thickBot="1">
      <c r="AF3" s="98"/>
      <c r="AG3" s="98"/>
      <c r="AH3" s="98"/>
      <c r="AI3" s="98"/>
    </row>
    <row r="4" spans="2:37" s="722" customFormat="1" ht="10.5" thickBot="1">
      <c r="B4" s="1124"/>
      <c r="C4" s="1125"/>
      <c r="D4" s="17" t="s">
        <v>80</v>
      </c>
      <c r="E4" s="662" t="s">
        <v>81</v>
      </c>
      <c r="F4" s="662" t="s">
        <v>82</v>
      </c>
      <c r="G4" s="662" t="s">
        <v>127</v>
      </c>
      <c r="H4" s="662" t="s">
        <v>128</v>
      </c>
      <c r="I4" s="662" t="s">
        <v>235</v>
      </c>
      <c r="J4" s="662" t="s">
        <v>236</v>
      </c>
      <c r="K4" s="662" t="s">
        <v>266</v>
      </c>
      <c r="L4" s="662" t="s">
        <v>469</v>
      </c>
      <c r="M4" s="662" t="s">
        <v>470</v>
      </c>
      <c r="N4" s="662" t="s">
        <v>471</v>
      </c>
      <c r="O4" s="662" t="s">
        <v>472</v>
      </c>
      <c r="P4" s="662" t="s">
        <v>473</v>
      </c>
      <c r="Q4" s="662" t="s">
        <v>742</v>
      </c>
      <c r="R4" s="662" t="s">
        <v>743</v>
      </c>
      <c r="S4" s="662" t="s">
        <v>907</v>
      </c>
      <c r="T4" s="662" t="s">
        <v>908</v>
      </c>
      <c r="U4" s="662" t="s">
        <v>909</v>
      </c>
      <c r="V4" s="662" t="s">
        <v>910</v>
      </c>
      <c r="W4" s="662" t="s">
        <v>911</v>
      </c>
      <c r="X4" s="662" t="s">
        <v>912</v>
      </c>
      <c r="Y4" s="662" t="s">
        <v>913</v>
      </c>
      <c r="Z4" s="662" t="s">
        <v>914</v>
      </c>
      <c r="AA4" s="662" t="s">
        <v>915</v>
      </c>
      <c r="AB4" s="662" t="s">
        <v>916</v>
      </c>
      <c r="AC4" s="662" t="s">
        <v>917</v>
      </c>
      <c r="AD4" s="662" t="s">
        <v>918</v>
      </c>
      <c r="AE4" s="662" t="s">
        <v>1464</v>
      </c>
      <c r="AF4" s="662" t="s">
        <v>1465</v>
      </c>
      <c r="AG4" s="662" t="s">
        <v>1466</v>
      </c>
      <c r="AH4" s="662" t="s">
        <v>1467</v>
      </c>
      <c r="AI4" s="662" t="s">
        <v>1468</v>
      </c>
    </row>
    <row r="5" spans="2:37" ht="29.15" customHeight="1">
      <c r="B5" s="781"/>
      <c r="C5" s="782"/>
      <c r="D5" s="1126" t="s">
        <v>1892</v>
      </c>
      <c r="E5" s="1127"/>
      <c r="F5" s="1127"/>
      <c r="G5" s="1127"/>
      <c r="H5" s="1127"/>
      <c r="I5" s="1127"/>
      <c r="J5" s="1127"/>
      <c r="K5" s="1127"/>
      <c r="L5" s="1127"/>
      <c r="M5" s="1127"/>
      <c r="N5" s="1127"/>
      <c r="O5" s="1127"/>
      <c r="P5" s="1127"/>
      <c r="Q5" s="1127"/>
      <c r="R5" s="1127"/>
      <c r="S5" s="1127"/>
      <c r="T5" s="1126" t="s">
        <v>1787</v>
      </c>
      <c r="U5" s="1127"/>
      <c r="V5" s="1127"/>
      <c r="W5" s="1127"/>
      <c r="X5" s="1127"/>
      <c r="Y5" s="1127"/>
      <c r="Z5" s="1127"/>
      <c r="AA5" s="1127"/>
      <c r="AB5" s="1127"/>
      <c r="AC5" s="1127"/>
      <c r="AD5" s="1127"/>
      <c r="AE5" s="1127"/>
      <c r="AF5" s="1127"/>
      <c r="AG5" s="1127"/>
      <c r="AH5" s="1127"/>
      <c r="AI5" s="1128"/>
    </row>
    <row r="6" spans="2:37" ht="14.25" customHeight="1">
      <c r="B6" s="783"/>
      <c r="C6" s="784"/>
      <c r="D6" s="907" t="s">
        <v>1423</v>
      </c>
      <c r="E6" s="908"/>
      <c r="F6" s="908"/>
      <c r="G6" s="908"/>
      <c r="H6" s="909"/>
      <c r="I6" s="907" t="s">
        <v>1424</v>
      </c>
      <c r="J6" s="908"/>
      <c r="K6" s="908"/>
      <c r="L6" s="908"/>
      <c r="M6" s="909"/>
      <c r="N6" s="907" t="s">
        <v>1425</v>
      </c>
      <c r="O6" s="908"/>
      <c r="P6" s="908"/>
      <c r="Q6" s="908"/>
      <c r="R6" s="908"/>
      <c r="S6" s="785"/>
      <c r="T6" s="907" t="s">
        <v>1423</v>
      </c>
      <c r="U6" s="908"/>
      <c r="V6" s="908"/>
      <c r="W6" s="908"/>
      <c r="X6" s="909"/>
      <c r="Y6" s="907" t="s">
        <v>1424</v>
      </c>
      <c r="Z6" s="908"/>
      <c r="AA6" s="908"/>
      <c r="AB6" s="908"/>
      <c r="AC6" s="909"/>
      <c r="AD6" s="907" t="s">
        <v>1425</v>
      </c>
      <c r="AE6" s="908"/>
      <c r="AF6" s="908"/>
      <c r="AG6" s="908"/>
      <c r="AH6" s="908"/>
      <c r="AI6" s="909"/>
    </row>
    <row r="7" spans="2:37" ht="33.75" customHeight="1">
      <c r="B7" s="783"/>
      <c r="C7" s="784"/>
      <c r="D7" s="1096" t="s">
        <v>1471</v>
      </c>
      <c r="E7" s="1097"/>
      <c r="F7" s="1097"/>
      <c r="G7" s="1097"/>
      <c r="H7" s="1098"/>
      <c r="I7" s="1096" t="s">
        <v>1471</v>
      </c>
      <c r="J7" s="1097"/>
      <c r="K7" s="1097"/>
      <c r="L7" s="1097"/>
      <c r="M7" s="1098"/>
      <c r="N7" s="1096" t="s">
        <v>1471</v>
      </c>
      <c r="O7" s="1097"/>
      <c r="P7" s="1097"/>
      <c r="Q7" s="1097"/>
      <c r="R7" s="1098"/>
      <c r="S7" s="883" t="s">
        <v>1472</v>
      </c>
      <c r="T7" s="1096" t="s">
        <v>1473</v>
      </c>
      <c r="U7" s="1097"/>
      <c r="V7" s="1097"/>
      <c r="W7" s="1097"/>
      <c r="X7" s="1098"/>
      <c r="Y7" s="1096" t="s">
        <v>1473</v>
      </c>
      <c r="Z7" s="1097"/>
      <c r="AA7" s="1097"/>
      <c r="AB7" s="1097"/>
      <c r="AC7" s="1098"/>
      <c r="AD7" s="1096" t="s">
        <v>1473</v>
      </c>
      <c r="AE7" s="1097"/>
      <c r="AF7" s="1097"/>
      <c r="AG7" s="1097"/>
      <c r="AH7" s="1098"/>
      <c r="AI7" s="883" t="s">
        <v>1474</v>
      </c>
    </row>
    <row r="8" spans="2:37">
      <c r="B8" s="783"/>
      <c r="C8" s="784"/>
      <c r="D8" s="786"/>
      <c r="E8" s="1096" t="s">
        <v>1475</v>
      </c>
      <c r="F8" s="1097"/>
      <c r="G8" s="1097"/>
      <c r="H8" s="1098"/>
      <c r="I8" s="786"/>
      <c r="J8" s="1096" t="s">
        <v>1475</v>
      </c>
      <c r="K8" s="1097"/>
      <c r="L8" s="1097"/>
      <c r="M8" s="1098"/>
      <c r="N8" s="786"/>
      <c r="O8" s="1096" t="s">
        <v>1475</v>
      </c>
      <c r="P8" s="1097"/>
      <c r="Q8" s="1097"/>
      <c r="R8" s="1098"/>
      <c r="S8" s="884"/>
      <c r="T8" s="786"/>
      <c r="U8" s="1096" t="s">
        <v>1475</v>
      </c>
      <c r="V8" s="1097"/>
      <c r="W8" s="1097"/>
      <c r="X8" s="1098"/>
      <c r="Y8" s="786"/>
      <c r="Z8" s="1096" t="s">
        <v>1475</v>
      </c>
      <c r="AA8" s="1097"/>
      <c r="AB8" s="1097"/>
      <c r="AC8" s="1098"/>
      <c r="AD8" s="786"/>
      <c r="AE8" s="1096" t="s">
        <v>1475</v>
      </c>
      <c r="AF8" s="1097"/>
      <c r="AG8" s="1097"/>
      <c r="AH8" s="1098"/>
      <c r="AI8" s="884"/>
    </row>
    <row r="9" spans="2:37" ht="30">
      <c r="B9" s="783"/>
      <c r="C9" s="787" t="s">
        <v>1476</v>
      </c>
      <c r="D9" s="724"/>
      <c r="E9" s="724"/>
      <c r="F9" s="137" t="s">
        <v>1428</v>
      </c>
      <c r="G9" s="76" t="s">
        <v>1429</v>
      </c>
      <c r="H9" s="76" t="s">
        <v>1430</v>
      </c>
      <c r="I9" s="724"/>
      <c r="J9" s="724"/>
      <c r="K9" s="137" t="s">
        <v>1428</v>
      </c>
      <c r="L9" s="76" t="s">
        <v>1431</v>
      </c>
      <c r="M9" s="76" t="s">
        <v>1430</v>
      </c>
      <c r="N9" s="724"/>
      <c r="O9" s="724"/>
      <c r="P9" s="137" t="s">
        <v>1428</v>
      </c>
      <c r="Q9" s="76" t="s">
        <v>1432</v>
      </c>
      <c r="R9" s="76" t="s">
        <v>1430</v>
      </c>
      <c r="S9" s="885"/>
      <c r="T9" s="724"/>
      <c r="U9" s="724"/>
      <c r="V9" s="137" t="s">
        <v>1428</v>
      </c>
      <c r="W9" s="76" t="s">
        <v>1429</v>
      </c>
      <c r="X9" s="76" t="s">
        <v>1430</v>
      </c>
      <c r="Y9" s="724"/>
      <c r="Z9" s="724"/>
      <c r="AA9" s="137" t="s">
        <v>1428</v>
      </c>
      <c r="AB9" s="76" t="s">
        <v>1431</v>
      </c>
      <c r="AC9" s="76" t="s">
        <v>1430</v>
      </c>
      <c r="AD9" s="724"/>
      <c r="AE9" s="724"/>
      <c r="AF9" s="137" t="s">
        <v>1428</v>
      </c>
      <c r="AG9" s="76" t="s">
        <v>1432</v>
      </c>
      <c r="AH9" s="76" t="s">
        <v>1430</v>
      </c>
      <c r="AI9" s="885"/>
    </row>
    <row r="10" spans="2:37" ht="10.5">
      <c r="B10" s="129">
        <v>1</v>
      </c>
      <c r="C10" s="788" t="s">
        <v>1477</v>
      </c>
      <c r="D10" s="795">
        <v>45.146137541607835</v>
      </c>
      <c r="E10" s="795">
        <v>0.24798412425001259</v>
      </c>
      <c r="F10" s="796">
        <v>0</v>
      </c>
      <c r="G10" s="795">
        <v>3.8587538693307323E-7</v>
      </c>
      <c r="H10" s="795">
        <v>3.9499164394627461E-3</v>
      </c>
      <c r="I10" s="795">
        <v>2.2249511165542213E-3</v>
      </c>
      <c r="J10" s="795">
        <v>0</v>
      </c>
      <c r="K10" s="796">
        <v>0</v>
      </c>
      <c r="L10" s="795">
        <v>0</v>
      </c>
      <c r="M10" s="795">
        <v>0</v>
      </c>
      <c r="N10" s="795">
        <v>45.148362492724381</v>
      </c>
      <c r="O10" s="795">
        <v>0.24798412425001259</v>
      </c>
      <c r="P10" s="796">
        <v>0</v>
      </c>
      <c r="Q10" s="795">
        <v>3.8587538693307323E-7</v>
      </c>
      <c r="R10" s="795">
        <v>3.9499164394627461E-3</v>
      </c>
      <c r="S10" s="795">
        <v>86.576089096969213</v>
      </c>
      <c r="T10" s="795">
        <v>32.596953520374875</v>
      </c>
      <c r="U10" s="795">
        <v>0.70290803942236479</v>
      </c>
      <c r="V10" s="796">
        <v>0</v>
      </c>
      <c r="W10" s="795">
        <v>3.0933706772732452E-7</v>
      </c>
      <c r="X10" s="795">
        <v>9.855044616658544E-3</v>
      </c>
      <c r="Y10" s="795">
        <v>0</v>
      </c>
      <c r="Z10" s="795">
        <v>0</v>
      </c>
      <c r="AA10" s="796">
        <v>0</v>
      </c>
      <c r="AB10" s="795">
        <v>0</v>
      </c>
      <c r="AC10" s="795">
        <v>0</v>
      </c>
      <c r="AD10" s="795">
        <v>32.596953520374875</v>
      </c>
      <c r="AE10" s="795">
        <v>0.70290803942236479</v>
      </c>
      <c r="AF10" s="796">
        <v>0</v>
      </c>
      <c r="AG10" s="795">
        <v>3.0933706772732452E-7</v>
      </c>
      <c r="AH10" s="795">
        <v>9.855044616658544E-3</v>
      </c>
      <c r="AI10" s="795">
        <v>81.784817032660598</v>
      </c>
      <c r="AJ10" s="789"/>
    </row>
    <row r="11" spans="2:37">
      <c r="B11" s="129">
        <v>2</v>
      </c>
      <c r="C11" s="148" t="s">
        <v>1434</v>
      </c>
      <c r="D11" s="796">
        <v>45.146137541607835</v>
      </c>
      <c r="E11" s="796">
        <v>0.24798412425001259</v>
      </c>
      <c r="F11" s="796">
        <v>0</v>
      </c>
      <c r="G11" s="796">
        <v>3.8587538693307323E-7</v>
      </c>
      <c r="H11" s="796">
        <v>3.9499164394627461E-3</v>
      </c>
      <c r="I11" s="796">
        <v>2.2249511165542213E-3</v>
      </c>
      <c r="J11" s="796">
        <v>0</v>
      </c>
      <c r="K11" s="796">
        <v>0</v>
      </c>
      <c r="L11" s="796">
        <v>0</v>
      </c>
      <c r="M11" s="796">
        <v>0</v>
      </c>
      <c r="N11" s="796">
        <v>45.148362492724381</v>
      </c>
      <c r="O11" s="796">
        <v>0.24798412425001259</v>
      </c>
      <c r="P11" s="796">
        <v>0</v>
      </c>
      <c r="Q11" s="796">
        <v>3.8587538693307323E-7</v>
      </c>
      <c r="R11" s="796">
        <v>3.9499164394627461E-3</v>
      </c>
      <c r="S11" s="796">
        <v>52.802734932303522</v>
      </c>
      <c r="T11" s="796">
        <v>32.596953520374875</v>
      </c>
      <c r="U11" s="796">
        <v>0.70290803942236479</v>
      </c>
      <c r="V11" s="796">
        <v>0</v>
      </c>
      <c r="W11" s="796">
        <v>3.0933706772732452E-7</v>
      </c>
      <c r="X11" s="796">
        <v>9.855044616658544E-3</v>
      </c>
      <c r="Y11" s="796">
        <v>0</v>
      </c>
      <c r="Z11" s="796">
        <v>0</v>
      </c>
      <c r="AA11" s="796">
        <v>0</v>
      </c>
      <c r="AB11" s="796">
        <v>0</v>
      </c>
      <c r="AC11" s="796">
        <v>0</v>
      </c>
      <c r="AD11" s="796">
        <v>32.596953520374875</v>
      </c>
      <c r="AE11" s="796">
        <v>0.70290803942236479</v>
      </c>
      <c r="AF11" s="796">
        <v>0</v>
      </c>
      <c r="AG11" s="796">
        <v>3.0933706772732452E-7</v>
      </c>
      <c r="AH11" s="796">
        <v>9.855044616658544E-3</v>
      </c>
      <c r="AI11" s="796">
        <v>40.077860010919991</v>
      </c>
    </row>
    <row r="12" spans="2:37">
      <c r="B12" s="129">
        <v>3</v>
      </c>
      <c r="C12" s="790" t="s">
        <v>1478</v>
      </c>
      <c r="D12" s="796">
        <v>0.11072385098603783</v>
      </c>
      <c r="E12" s="796">
        <v>9.1165957182365323E-5</v>
      </c>
      <c r="F12" s="796">
        <v>0</v>
      </c>
      <c r="G12" s="796">
        <v>0</v>
      </c>
      <c r="H12" s="796">
        <v>0</v>
      </c>
      <c r="I12" s="796">
        <v>2.2249511165542213E-3</v>
      </c>
      <c r="J12" s="796">
        <v>0</v>
      </c>
      <c r="K12" s="796">
        <v>0</v>
      </c>
      <c r="L12" s="796">
        <v>0</v>
      </c>
      <c r="M12" s="796">
        <v>0</v>
      </c>
      <c r="N12" s="796">
        <v>0.11294880210259205</v>
      </c>
      <c r="O12" s="796">
        <v>9.1165957182365323E-5</v>
      </c>
      <c r="P12" s="796">
        <v>0</v>
      </c>
      <c r="Q12" s="796">
        <v>0</v>
      </c>
      <c r="R12" s="796">
        <v>0</v>
      </c>
      <c r="S12" s="796">
        <v>0.43740315506842176</v>
      </c>
      <c r="T12" s="796">
        <v>0.280633484002136</v>
      </c>
      <c r="U12" s="796">
        <v>2.6553434357146896E-4</v>
      </c>
      <c r="V12" s="796">
        <v>0</v>
      </c>
      <c r="W12" s="796">
        <v>0</v>
      </c>
      <c r="X12" s="796">
        <v>0</v>
      </c>
      <c r="Y12" s="796">
        <v>0</v>
      </c>
      <c r="Z12" s="796">
        <v>0</v>
      </c>
      <c r="AA12" s="796">
        <v>0</v>
      </c>
      <c r="AB12" s="796">
        <v>0</v>
      </c>
      <c r="AC12" s="796">
        <v>0</v>
      </c>
      <c r="AD12" s="796">
        <v>0.280633484002136</v>
      </c>
      <c r="AE12" s="796">
        <v>2.6553434357146896E-4</v>
      </c>
      <c r="AF12" s="796">
        <v>0</v>
      </c>
      <c r="AG12" s="796">
        <v>0</v>
      </c>
      <c r="AH12" s="796">
        <v>0</v>
      </c>
      <c r="AI12" s="796">
        <v>0.84835494868922534</v>
      </c>
    </row>
    <row r="13" spans="2:37">
      <c r="B13" s="129">
        <v>4</v>
      </c>
      <c r="C13" s="791" t="s">
        <v>764</v>
      </c>
      <c r="D13" s="796">
        <v>4.6103226103423676E-2</v>
      </c>
      <c r="E13" s="796">
        <v>9.1165957182365323E-5</v>
      </c>
      <c r="F13" s="796">
        <v>0</v>
      </c>
      <c r="G13" s="796">
        <v>0</v>
      </c>
      <c r="H13" s="796">
        <v>0</v>
      </c>
      <c r="I13" s="796">
        <v>0</v>
      </c>
      <c r="J13" s="796">
        <v>0</v>
      </c>
      <c r="K13" s="796">
        <v>0</v>
      </c>
      <c r="L13" s="796">
        <v>0</v>
      </c>
      <c r="M13" s="796">
        <v>0</v>
      </c>
      <c r="N13" s="796">
        <v>4.6103226103423676E-2</v>
      </c>
      <c r="O13" s="796">
        <v>9.1165957182365323E-5</v>
      </c>
      <c r="P13" s="796">
        <v>0</v>
      </c>
      <c r="Q13" s="796">
        <v>0</v>
      </c>
      <c r="R13" s="796">
        <v>0</v>
      </c>
      <c r="S13" s="796">
        <v>9.5903579364821995E-2</v>
      </c>
      <c r="T13" s="796">
        <v>0.12685761349603389</v>
      </c>
      <c r="U13" s="796">
        <v>2.6553434357146896E-4</v>
      </c>
      <c r="V13" s="796">
        <v>0</v>
      </c>
      <c r="W13" s="796">
        <v>0</v>
      </c>
      <c r="X13" s="796">
        <v>0</v>
      </c>
      <c r="Y13" s="796">
        <v>0</v>
      </c>
      <c r="Z13" s="796">
        <v>0</v>
      </c>
      <c r="AA13" s="796">
        <v>0</v>
      </c>
      <c r="AB13" s="796">
        <v>0</v>
      </c>
      <c r="AC13" s="796">
        <v>0</v>
      </c>
      <c r="AD13" s="796">
        <v>0.12685761349603389</v>
      </c>
      <c r="AE13" s="796">
        <v>2.6553434357146896E-4</v>
      </c>
      <c r="AF13" s="796">
        <v>0</v>
      </c>
      <c r="AG13" s="796">
        <v>0</v>
      </c>
      <c r="AH13" s="796">
        <v>0</v>
      </c>
      <c r="AI13" s="796">
        <v>0.23395368958134544</v>
      </c>
    </row>
    <row r="14" spans="2:37">
      <c r="B14" s="129">
        <v>5</v>
      </c>
      <c r="C14" s="791" t="s">
        <v>766</v>
      </c>
      <c r="D14" s="796">
        <v>6.4620624882614178E-2</v>
      </c>
      <c r="E14" s="796">
        <v>0</v>
      </c>
      <c r="F14" s="796">
        <v>0</v>
      </c>
      <c r="G14" s="796">
        <v>0</v>
      </c>
      <c r="H14" s="796">
        <v>0</v>
      </c>
      <c r="I14" s="796">
        <v>2.2249511165542213E-3</v>
      </c>
      <c r="J14" s="796">
        <v>0</v>
      </c>
      <c r="K14" s="796">
        <v>0</v>
      </c>
      <c r="L14" s="796">
        <v>0</v>
      </c>
      <c r="M14" s="796">
        <v>0</v>
      </c>
      <c r="N14" s="796">
        <v>6.6845575999168391E-2</v>
      </c>
      <c r="O14" s="796">
        <v>0</v>
      </c>
      <c r="P14" s="796">
        <v>0</v>
      </c>
      <c r="Q14" s="796">
        <v>0</v>
      </c>
      <c r="R14" s="796">
        <v>0</v>
      </c>
      <c r="S14" s="796">
        <v>0.34149957570359979</v>
      </c>
      <c r="T14" s="796">
        <v>0.15377587050610209</v>
      </c>
      <c r="U14" s="796">
        <v>0</v>
      </c>
      <c r="V14" s="796">
        <v>0</v>
      </c>
      <c r="W14" s="796">
        <v>0</v>
      </c>
      <c r="X14" s="796">
        <v>0</v>
      </c>
      <c r="Y14" s="796">
        <v>0</v>
      </c>
      <c r="Z14" s="796">
        <v>0</v>
      </c>
      <c r="AA14" s="796">
        <v>0</v>
      </c>
      <c r="AB14" s="796">
        <v>0</v>
      </c>
      <c r="AC14" s="796">
        <v>0</v>
      </c>
      <c r="AD14" s="796">
        <v>0.15377587050610209</v>
      </c>
      <c r="AE14" s="796">
        <v>0</v>
      </c>
      <c r="AF14" s="796">
        <v>0</v>
      </c>
      <c r="AG14" s="796">
        <v>0</v>
      </c>
      <c r="AH14" s="796">
        <v>0</v>
      </c>
      <c r="AI14" s="796">
        <v>0.61440125910788002</v>
      </c>
    </row>
    <row r="15" spans="2:37">
      <c r="B15" s="129">
        <v>6</v>
      </c>
      <c r="C15" s="792" t="s">
        <v>1437</v>
      </c>
      <c r="D15" s="796">
        <v>0</v>
      </c>
      <c r="E15" s="796">
        <v>0</v>
      </c>
      <c r="F15" s="796">
        <v>0</v>
      </c>
      <c r="G15" s="796">
        <v>0</v>
      </c>
      <c r="H15" s="796">
        <v>0</v>
      </c>
      <c r="I15" s="796">
        <v>0</v>
      </c>
      <c r="J15" s="796">
        <v>0</v>
      </c>
      <c r="K15" s="796">
        <v>0</v>
      </c>
      <c r="L15" s="796">
        <v>0</v>
      </c>
      <c r="M15" s="796">
        <v>0</v>
      </c>
      <c r="N15" s="796">
        <v>0</v>
      </c>
      <c r="O15" s="796">
        <v>0</v>
      </c>
      <c r="P15" s="796">
        <v>0</v>
      </c>
      <c r="Q15" s="796">
        <v>0</v>
      </c>
      <c r="R15" s="796">
        <v>0</v>
      </c>
      <c r="S15" s="796">
        <v>0</v>
      </c>
      <c r="T15" s="796">
        <v>0</v>
      </c>
      <c r="U15" s="796">
        <v>0</v>
      </c>
      <c r="V15" s="796">
        <v>0</v>
      </c>
      <c r="W15" s="796">
        <v>0</v>
      </c>
      <c r="X15" s="796">
        <v>0</v>
      </c>
      <c r="Y15" s="796">
        <v>0</v>
      </c>
      <c r="Z15" s="796">
        <v>0</v>
      </c>
      <c r="AA15" s="796">
        <v>0</v>
      </c>
      <c r="AB15" s="796">
        <v>0</v>
      </c>
      <c r="AC15" s="796">
        <v>0</v>
      </c>
      <c r="AD15" s="796">
        <v>0</v>
      </c>
      <c r="AE15" s="796">
        <v>0</v>
      </c>
      <c r="AF15" s="796">
        <v>0</v>
      </c>
      <c r="AG15" s="796">
        <v>0</v>
      </c>
      <c r="AH15" s="796">
        <v>0</v>
      </c>
      <c r="AI15" s="796">
        <v>0</v>
      </c>
    </row>
    <row r="16" spans="2:37">
      <c r="B16" s="129">
        <v>7</v>
      </c>
      <c r="C16" s="792" t="s">
        <v>1479</v>
      </c>
      <c r="D16" s="796">
        <v>0</v>
      </c>
      <c r="E16" s="796">
        <v>0</v>
      </c>
      <c r="F16" s="796">
        <v>0</v>
      </c>
      <c r="G16" s="796">
        <v>0</v>
      </c>
      <c r="H16" s="796">
        <v>0</v>
      </c>
      <c r="I16" s="796">
        <v>0</v>
      </c>
      <c r="J16" s="796">
        <v>0</v>
      </c>
      <c r="K16" s="796">
        <v>0</v>
      </c>
      <c r="L16" s="796">
        <v>0</v>
      </c>
      <c r="M16" s="796">
        <v>0</v>
      </c>
      <c r="N16" s="796">
        <v>0</v>
      </c>
      <c r="O16" s="796">
        <v>0</v>
      </c>
      <c r="P16" s="796">
        <v>0</v>
      </c>
      <c r="Q16" s="796">
        <v>0</v>
      </c>
      <c r="R16" s="796">
        <v>0</v>
      </c>
      <c r="S16" s="796">
        <v>0</v>
      </c>
      <c r="T16" s="796">
        <v>0</v>
      </c>
      <c r="U16" s="796">
        <v>0</v>
      </c>
      <c r="V16" s="796">
        <v>0</v>
      </c>
      <c r="W16" s="796">
        <v>0</v>
      </c>
      <c r="X16" s="796">
        <v>0</v>
      </c>
      <c r="Y16" s="796">
        <v>0</v>
      </c>
      <c r="Z16" s="796">
        <v>0</v>
      </c>
      <c r="AA16" s="796">
        <v>0</v>
      </c>
      <c r="AB16" s="796">
        <v>0</v>
      </c>
      <c r="AC16" s="796">
        <v>0</v>
      </c>
      <c r="AD16" s="796">
        <v>0</v>
      </c>
      <c r="AE16" s="796">
        <v>0</v>
      </c>
      <c r="AF16" s="796">
        <v>0</v>
      </c>
      <c r="AG16" s="796">
        <v>0</v>
      </c>
      <c r="AH16" s="796">
        <v>0</v>
      </c>
      <c r="AI16" s="796">
        <v>0</v>
      </c>
    </row>
    <row r="17" spans="2:35">
      <c r="B17" s="129">
        <v>8</v>
      </c>
      <c r="C17" s="792" t="s">
        <v>1439</v>
      </c>
      <c r="D17" s="796">
        <v>0</v>
      </c>
      <c r="E17" s="796">
        <v>0</v>
      </c>
      <c r="F17" s="796">
        <v>0</v>
      </c>
      <c r="G17" s="796">
        <v>0</v>
      </c>
      <c r="H17" s="796">
        <v>0</v>
      </c>
      <c r="I17" s="796">
        <v>2.2249511165542213E-3</v>
      </c>
      <c r="J17" s="796">
        <v>0</v>
      </c>
      <c r="K17" s="796">
        <v>0</v>
      </c>
      <c r="L17" s="796">
        <v>0</v>
      </c>
      <c r="M17" s="796">
        <v>0</v>
      </c>
      <c r="N17" s="796">
        <v>2.2249511165542213E-3</v>
      </c>
      <c r="O17" s="796">
        <v>0</v>
      </c>
      <c r="P17" s="796">
        <v>0</v>
      </c>
      <c r="Q17" s="796">
        <v>0</v>
      </c>
      <c r="R17" s="796">
        <v>0</v>
      </c>
      <c r="S17" s="796">
        <v>2.1427315019820884E-3</v>
      </c>
      <c r="T17" s="796">
        <v>0</v>
      </c>
      <c r="U17" s="796">
        <v>0</v>
      </c>
      <c r="V17" s="796">
        <v>0</v>
      </c>
      <c r="W17" s="797">
        <v>0</v>
      </c>
      <c r="X17" s="796">
        <v>0</v>
      </c>
      <c r="Y17" s="796">
        <v>0</v>
      </c>
      <c r="Z17" s="796">
        <v>0</v>
      </c>
      <c r="AA17" s="796">
        <v>0</v>
      </c>
      <c r="AB17" s="796">
        <v>0</v>
      </c>
      <c r="AC17" s="796">
        <v>0</v>
      </c>
      <c r="AD17" s="796">
        <v>0</v>
      </c>
      <c r="AE17" s="796">
        <v>0</v>
      </c>
      <c r="AF17" s="796">
        <v>0</v>
      </c>
      <c r="AG17" s="796">
        <v>0</v>
      </c>
      <c r="AH17" s="796">
        <v>0</v>
      </c>
      <c r="AI17" s="796">
        <v>0</v>
      </c>
    </row>
    <row r="18" spans="2:35">
      <c r="B18" s="129">
        <v>9</v>
      </c>
      <c r="C18" s="790" t="s">
        <v>1480</v>
      </c>
      <c r="D18" s="796">
        <v>4.6486542296105249</v>
      </c>
      <c r="E18" s="796">
        <v>0.2478929582928302</v>
      </c>
      <c r="F18" s="796">
        <v>0</v>
      </c>
      <c r="G18" s="796">
        <v>3.8587538693307323E-7</v>
      </c>
      <c r="H18" s="796">
        <v>3.9499164394627461E-3</v>
      </c>
      <c r="I18" s="796">
        <v>0</v>
      </c>
      <c r="J18" s="796">
        <v>0</v>
      </c>
      <c r="K18" s="796">
        <v>0</v>
      </c>
      <c r="L18" s="796">
        <v>0</v>
      </c>
      <c r="M18" s="796">
        <v>0</v>
      </c>
      <c r="N18" s="796">
        <v>4.6486542296105249</v>
      </c>
      <c r="O18" s="796">
        <v>0.2478929582928302</v>
      </c>
      <c r="P18" s="796">
        <v>0</v>
      </c>
      <c r="Q18" s="796">
        <v>3.8587538693307323E-7</v>
      </c>
      <c r="R18" s="796">
        <v>3.9499164394627461E-3</v>
      </c>
      <c r="S18" s="796">
        <v>14.198756569940393</v>
      </c>
      <c r="T18" s="796">
        <v>6.9838255477305671</v>
      </c>
      <c r="U18" s="796">
        <v>0.70264250507879322</v>
      </c>
      <c r="V18" s="796">
        <v>0</v>
      </c>
      <c r="W18" s="796">
        <v>3.0933706772732452E-7</v>
      </c>
      <c r="X18" s="796">
        <v>9.855044616658544E-3</v>
      </c>
      <c r="Y18" s="796">
        <v>0</v>
      </c>
      <c r="Z18" s="796">
        <v>0</v>
      </c>
      <c r="AA18" s="796">
        <v>0</v>
      </c>
      <c r="AB18" s="796">
        <v>0</v>
      </c>
      <c r="AC18" s="796">
        <v>0</v>
      </c>
      <c r="AD18" s="796">
        <v>6.9838255477305671</v>
      </c>
      <c r="AE18" s="796">
        <v>0.70264250507879322</v>
      </c>
      <c r="AF18" s="796">
        <v>0</v>
      </c>
      <c r="AG18" s="796">
        <v>3.0933706772732452E-7</v>
      </c>
      <c r="AH18" s="796">
        <v>9.855044616658544E-3</v>
      </c>
      <c r="AI18" s="796">
        <v>16.114199006335024</v>
      </c>
    </row>
    <row r="19" spans="2:35">
      <c r="B19" s="129">
        <v>10</v>
      </c>
      <c r="C19" s="790" t="s">
        <v>772</v>
      </c>
      <c r="D19" s="798">
        <v>40.384523793642821</v>
      </c>
      <c r="E19" s="798">
        <v>0</v>
      </c>
      <c r="F19" s="798">
        <v>0</v>
      </c>
      <c r="G19" s="798">
        <v>0</v>
      </c>
      <c r="H19" s="798">
        <v>0</v>
      </c>
      <c r="I19" s="799"/>
      <c r="J19" s="799"/>
      <c r="K19" s="799"/>
      <c r="L19" s="799"/>
      <c r="M19" s="799"/>
      <c r="N19" s="798">
        <v>40.384523793642821</v>
      </c>
      <c r="O19" s="798">
        <v>0</v>
      </c>
      <c r="P19" s="798">
        <v>0</v>
      </c>
      <c r="Q19" s="798">
        <v>0</v>
      </c>
      <c r="R19" s="798">
        <v>0</v>
      </c>
      <c r="S19" s="798">
        <v>38.159512378962305</v>
      </c>
      <c r="T19" s="798">
        <v>25.332494488642165</v>
      </c>
      <c r="U19" s="798">
        <v>0</v>
      </c>
      <c r="V19" s="798">
        <v>0</v>
      </c>
      <c r="W19" s="798">
        <v>0</v>
      </c>
      <c r="X19" s="798">
        <v>0</v>
      </c>
      <c r="Y19" s="799"/>
      <c r="Z19" s="799"/>
      <c r="AA19" s="799"/>
      <c r="AB19" s="799"/>
      <c r="AC19" s="799"/>
      <c r="AD19" s="798">
        <v>25.332494488642165</v>
      </c>
      <c r="AE19" s="798">
        <v>0</v>
      </c>
      <c r="AF19" s="798">
        <v>0</v>
      </c>
      <c r="AG19" s="798">
        <v>0</v>
      </c>
      <c r="AH19" s="798">
        <v>0</v>
      </c>
      <c r="AI19" s="796">
        <v>23.115306055895743</v>
      </c>
    </row>
    <row r="20" spans="2:35">
      <c r="B20" s="129">
        <v>11</v>
      </c>
      <c r="C20" s="792" t="s">
        <v>1441</v>
      </c>
      <c r="D20" s="796">
        <v>39.845819984937691</v>
      </c>
      <c r="E20" s="796">
        <v>0</v>
      </c>
      <c r="F20" s="796">
        <v>0</v>
      </c>
      <c r="G20" s="796">
        <v>0</v>
      </c>
      <c r="H20" s="796">
        <v>0</v>
      </c>
      <c r="I20" s="799"/>
      <c r="J20" s="799"/>
      <c r="K20" s="799"/>
      <c r="L20" s="799"/>
      <c r="M20" s="799"/>
      <c r="N20" s="796">
        <v>39.845819984937691</v>
      </c>
      <c r="O20" s="796">
        <v>0</v>
      </c>
      <c r="P20" s="796">
        <v>0</v>
      </c>
      <c r="Q20" s="796">
        <v>0</v>
      </c>
      <c r="R20" s="796">
        <v>0</v>
      </c>
      <c r="S20" s="796">
        <v>34.496952611577619</v>
      </c>
      <c r="T20" s="796">
        <v>24.495648834004175</v>
      </c>
      <c r="U20" s="796">
        <v>0</v>
      </c>
      <c r="V20" s="796">
        <v>0</v>
      </c>
      <c r="W20" s="796">
        <v>0</v>
      </c>
      <c r="X20" s="796">
        <v>0</v>
      </c>
      <c r="Y20" s="799"/>
      <c r="Z20" s="799"/>
      <c r="AA20" s="799"/>
      <c r="AB20" s="799"/>
      <c r="AC20" s="799"/>
      <c r="AD20" s="796">
        <v>24.495648834004175</v>
      </c>
      <c r="AE20" s="796">
        <v>0</v>
      </c>
      <c r="AF20" s="796">
        <v>0</v>
      </c>
      <c r="AG20" s="796">
        <v>0</v>
      </c>
      <c r="AH20" s="796">
        <v>0</v>
      </c>
      <c r="AI20" s="796">
        <v>20.033721579853374</v>
      </c>
    </row>
    <row r="21" spans="2:35">
      <c r="B21" s="129">
        <v>12</v>
      </c>
      <c r="C21" s="792" t="s">
        <v>1442</v>
      </c>
      <c r="D21" s="796">
        <v>0</v>
      </c>
      <c r="E21" s="796">
        <v>0</v>
      </c>
      <c r="F21" s="796">
        <v>0</v>
      </c>
      <c r="G21" s="796">
        <v>0</v>
      </c>
      <c r="H21" s="796">
        <v>0</v>
      </c>
      <c r="I21" s="799"/>
      <c r="J21" s="799"/>
      <c r="K21" s="799"/>
      <c r="L21" s="799"/>
      <c r="M21" s="799"/>
      <c r="N21" s="796">
        <v>0</v>
      </c>
      <c r="O21" s="796">
        <v>0</v>
      </c>
      <c r="P21" s="796">
        <v>0</v>
      </c>
      <c r="Q21" s="796">
        <v>0</v>
      </c>
      <c r="R21" s="796">
        <v>0</v>
      </c>
      <c r="S21" s="796">
        <v>0</v>
      </c>
      <c r="T21" s="796">
        <v>0</v>
      </c>
      <c r="U21" s="796">
        <v>0</v>
      </c>
      <c r="V21" s="796">
        <v>0</v>
      </c>
      <c r="W21" s="796">
        <v>0</v>
      </c>
      <c r="X21" s="796">
        <v>0</v>
      </c>
      <c r="Y21" s="799"/>
      <c r="Z21" s="799"/>
      <c r="AA21" s="799"/>
      <c r="AB21" s="799"/>
      <c r="AC21" s="799"/>
      <c r="AD21" s="796">
        <v>0</v>
      </c>
      <c r="AE21" s="796">
        <v>0</v>
      </c>
      <c r="AF21" s="796">
        <v>0</v>
      </c>
      <c r="AG21" s="796">
        <v>0</v>
      </c>
      <c r="AH21" s="796">
        <v>0</v>
      </c>
      <c r="AI21" s="796">
        <v>0</v>
      </c>
    </row>
    <row r="22" spans="2:35">
      <c r="B22" s="129">
        <v>13</v>
      </c>
      <c r="C22" s="792" t="s">
        <v>1443</v>
      </c>
      <c r="D22" s="796">
        <v>0.53870380870491441</v>
      </c>
      <c r="E22" s="796">
        <v>0</v>
      </c>
      <c r="F22" s="796">
        <v>0</v>
      </c>
      <c r="G22" s="796">
        <v>0</v>
      </c>
      <c r="H22" s="796">
        <v>0</v>
      </c>
      <c r="I22" s="799"/>
      <c r="J22" s="799"/>
      <c r="K22" s="799"/>
      <c r="L22" s="799"/>
      <c r="M22" s="799"/>
      <c r="N22" s="796">
        <v>0.53870380870491441</v>
      </c>
      <c r="O22" s="796">
        <v>0</v>
      </c>
      <c r="P22" s="796">
        <v>0</v>
      </c>
      <c r="Q22" s="796">
        <v>0</v>
      </c>
      <c r="R22" s="796">
        <v>0</v>
      </c>
      <c r="S22" s="796">
        <v>0.46638868939313327</v>
      </c>
      <c r="T22" s="796">
        <v>0.83684565463805205</v>
      </c>
      <c r="U22" s="796">
        <v>0</v>
      </c>
      <c r="V22" s="796">
        <v>0</v>
      </c>
      <c r="W22" s="796">
        <v>0</v>
      </c>
      <c r="X22" s="796">
        <v>0</v>
      </c>
      <c r="Y22" s="799"/>
      <c r="Z22" s="799"/>
      <c r="AA22" s="799"/>
      <c r="AB22" s="799"/>
      <c r="AC22" s="799"/>
      <c r="AD22" s="796">
        <v>0.83684565463805205</v>
      </c>
      <c r="AE22" s="796">
        <v>0</v>
      </c>
      <c r="AF22" s="796">
        <v>0</v>
      </c>
      <c r="AG22" s="796">
        <v>0</v>
      </c>
      <c r="AH22" s="796">
        <v>0</v>
      </c>
      <c r="AI22" s="796">
        <v>0.68441268749150175</v>
      </c>
    </row>
    <row r="23" spans="2:35">
      <c r="B23" s="129">
        <v>14</v>
      </c>
      <c r="C23" s="791" t="s">
        <v>1481</v>
      </c>
      <c r="D23" s="796">
        <v>0</v>
      </c>
      <c r="E23" s="796">
        <v>0</v>
      </c>
      <c r="F23" s="796">
        <v>0</v>
      </c>
      <c r="G23" s="796">
        <v>0</v>
      </c>
      <c r="H23" s="796">
        <v>0</v>
      </c>
      <c r="I23" s="799"/>
      <c r="J23" s="799"/>
      <c r="K23" s="799"/>
      <c r="L23" s="799"/>
      <c r="M23" s="799"/>
      <c r="N23" s="796">
        <v>0</v>
      </c>
      <c r="O23" s="796">
        <v>0</v>
      </c>
      <c r="P23" s="796">
        <v>0</v>
      </c>
      <c r="Q23" s="796">
        <v>0</v>
      </c>
      <c r="R23" s="796">
        <v>0</v>
      </c>
      <c r="S23" s="796">
        <v>0</v>
      </c>
      <c r="T23" s="796">
        <v>0</v>
      </c>
      <c r="U23" s="796">
        <v>0</v>
      </c>
      <c r="V23" s="796">
        <v>0</v>
      </c>
      <c r="W23" s="796">
        <v>0</v>
      </c>
      <c r="X23" s="796">
        <v>0</v>
      </c>
      <c r="Y23" s="799"/>
      <c r="Z23" s="799"/>
      <c r="AA23" s="799"/>
      <c r="AB23" s="799"/>
      <c r="AC23" s="799"/>
      <c r="AD23" s="796">
        <v>0</v>
      </c>
      <c r="AE23" s="796">
        <v>0</v>
      </c>
      <c r="AF23" s="796">
        <v>0</v>
      </c>
      <c r="AG23" s="796">
        <v>0</v>
      </c>
      <c r="AH23" s="796">
        <v>0</v>
      </c>
      <c r="AI23" s="796">
        <v>0</v>
      </c>
    </row>
    <row r="24" spans="2:35">
      <c r="B24" s="129">
        <v>15</v>
      </c>
      <c r="C24" s="766" t="s">
        <v>1445</v>
      </c>
      <c r="D24" s="796">
        <v>0</v>
      </c>
      <c r="E24" s="796">
        <v>0</v>
      </c>
      <c r="F24" s="796">
        <v>0</v>
      </c>
      <c r="G24" s="796">
        <v>0</v>
      </c>
      <c r="H24" s="796">
        <v>0</v>
      </c>
      <c r="I24" s="799"/>
      <c r="J24" s="799"/>
      <c r="K24" s="799"/>
      <c r="L24" s="799"/>
      <c r="M24" s="799"/>
      <c r="N24" s="796">
        <v>0</v>
      </c>
      <c r="O24" s="796">
        <v>0</v>
      </c>
      <c r="P24" s="796">
        <v>0</v>
      </c>
      <c r="Q24" s="796">
        <v>0</v>
      </c>
      <c r="R24" s="796">
        <v>0</v>
      </c>
      <c r="S24" s="796">
        <v>0</v>
      </c>
      <c r="T24" s="796">
        <v>0</v>
      </c>
      <c r="U24" s="796">
        <v>0</v>
      </c>
      <c r="V24" s="796">
        <v>0</v>
      </c>
      <c r="W24" s="796">
        <v>0</v>
      </c>
      <c r="X24" s="796">
        <v>0</v>
      </c>
      <c r="Y24" s="799"/>
      <c r="Z24" s="799"/>
      <c r="AA24" s="799"/>
      <c r="AB24" s="799"/>
      <c r="AC24" s="799"/>
      <c r="AD24" s="796">
        <v>0</v>
      </c>
      <c r="AE24" s="796">
        <v>0</v>
      </c>
      <c r="AF24" s="796">
        <v>0</v>
      </c>
      <c r="AG24" s="796">
        <v>0</v>
      </c>
      <c r="AH24" s="796">
        <v>0</v>
      </c>
      <c r="AI24" s="796">
        <v>0</v>
      </c>
    </row>
    <row r="25" spans="2:35">
      <c r="B25" s="129">
        <v>16</v>
      </c>
      <c r="C25" s="766" t="s">
        <v>1446</v>
      </c>
      <c r="D25" s="796">
        <v>0</v>
      </c>
      <c r="E25" s="796">
        <v>0</v>
      </c>
      <c r="F25" s="796">
        <v>0</v>
      </c>
      <c r="G25" s="796">
        <v>0</v>
      </c>
      <c r="H25" s="796">
        <v>0</v>
      </c>
      <c r="I25" s="798">
        <v>0</v>
      </c>
      <c r="J25" s="798">
        <v>0</v>
      </c>
      <c r="K25" s="798">
        <v>0</v>
      </c>
      <c r="L25" s="798">
        <v>0</v>
      </c>
      <c r="M25" s="798">
        <v>0</v>
      </c>
      <c r="N25" s="798">
        <v>0</v>
      </c>
      <c r="O25" s="798">
        <v>0</v>
      </c>
      <c r="P25" s="798">
        <v>0</v>
      </c>
      <c r="Q25" s="798">
        <v>0</v>
      </c>
      <c r="R25" s="798">
        <v>0</v>
      </c>
      <c r="S25" s="798">
        <v>0</v>
      </c>
      <c r="T25" s="798">
        <v>0</v>
      </c>
      <c r="U25" s="798">
        <v>0</v>
      </c>
      <c r="V25" s="798">
        <v>0</v>
      </c>
      <c r="W25" s="798">
        <v>0</v>
      </c>
      <c r="X25" s="798">
        <v>0</v>
      </c>
      <c r="Y25" s="798">
        <v>0</v>
      </c>
      <c r="Z25" s="798">
        <v>0</v>
      </c>
      <c r="AA25" s="798">
        <v>0</v>
      </c>
      <c r="AB25" s="798">
        <v>0</v>
      </c>
      <c r="AC25" s="798">
        <v>0</v>
      </c>
      <c r="AD25" s="798">
        <v>0</v>
      </c>
      <c r="AE25" s="798">
        <v>0</v>
      </c>
      <c r="AF25" s="798">
        <v>0</v>
      </c>
      <c r="AG25" s="798">
        <v>0</v>
      </c>
      <c r="AH25" s="798">
        <v>0</v>
      </c>
      <c r="AI25" s="796">
        <v>0</v>
      </c>
    </row>
    <row r="26" spans="2:35">
      <c r="B26" s="129">
        <v>17</v>
      </c>
      <c r="C26" s="793" t="s">
        <v>1447</v>
      </c>
      <c r="D26" s="796">
        <v>2.2356673684501838E-3</v>
      </c>
      <c r="E26" s="796">
        <v>0</v>
      </c>
      <c r="F26" s="796">
        <v>0</v>
      </c>
      <c r="G26" s="796">
        <v>0</v>
      </c>
      <c r="H26" s="796">
        <v>0</v>
      </c>
      <c r="I26" s="799"/>
      <c r="J26" s="799"/>
      <c r="K26" s="799"/>
      <c r="L26" s="799"/>
      <c r="M26" s="799"/>
      <c r="N26" s="796">
        <v>2.2356673684501838E-3</v>
      </c>
      <c r="O26" s="796">
        <v>0</v>
      </c>
      <c r="P26" s="796">
        <v>0</v>
      </c>
      <c r="Q26" s="796">
        <v>0</v>
      </c>
      <c r="R26" s="796">
        <v>0</v>
      </c>
      <c r="S26" s="796">
        <v>7.0628283324042683E-3</v>
      </c>
      <c r="T26" s="796">
        <v>0</v>
      </c>
      <c r="U26" s="796">
        <v>0</v>
      </c>
      <c r="V26" s="796">
        <v>0</v>
      </c>
      <c r="W26" s="796">
        <v>0</v>
      </c>
      <c r="X26" s="796">
        <v>0</v>
      </c>
      <c r="Y26" s="799"/>
      <c r="Z26" s="799"/>
      <c r="AA26" s="799"/>
      <c r="AB26" s="799"/>
      <c r="AC26" s="799"/>
      <c r="AD26" s="796">
        <v>0</v>
      </c>
      <c r="AE26" s="796">
        <v>0</v>
      </c>
      <c r="AF26" s="796">
        <v>0</v>
      </c>
      <c r="AG26" s="796">
        <v>0</v>
      </c>
      <c r="AH26" s="796">
        <v>0</v>
      </c>
      <c r="AI26" s="796">
        <v>1.0194785011551313E-2</v>
      </c>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hyperlinks>
    <hyperlink ref="AK2" location="Index!A1" display="Index" xr:uid="{79D3DD0B-24A5-4EF5-A7B4-2698FAA989DF}"/>
  </hyperlinks>
  <pageMargins left="0.70866141732283472" right="0.70866141732283472" top="0.74803149606299213" bottom="0.74803149606299213" header="0.31496062992125984" footer="0.31496062992125984"/>
  <pageSetup paperSize="9" scale="28" orientation="landscape" r:id="rId1"/>
  <headerFooter>
    <oddHeader>&amp;CEN</oddHead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tabColor theme="4"/>
    <pageSetUpPr fitToPage="1"/>
  </sheetPr>
  <dimension ref="A2:AJ289"/>
  <sheetViews>
    <sheetView topLeftCell="A2" zoomScaleNormal="100" workbookViewId="0">
      <selection activeCell="C54" sqref="C54:F55"/>
    </sheetView>
  </sheetViews>
  <sheetFormatPr defaultColWidth="8.81640625" defaultRowHeight="10"/>
  <cols>
    <col min="1" max="1" width="2.08984375" style="131" customWidth="1"/>
    <col min="2" max="2" width="10.453125" style="128" customWidth="1"/>
    <col min="3" max="3" width="60.54296875" style="131" customWidth="1"/>
    <col min="4" max="4" width="14.1796875" style="131" customWidth="1"/>
    <col min="5" max="5" width="8.81640625" style="131"/>
    <col min="6" max="6" width="11.453125" style="131" customWidth="1"/>
    <col min="7" max="7" width="14.54296875" style="131" customWidth="1"/>
    <col min="8" max="8" width="13" style="131" customWidth="1"/>
    <col min="9" max="9" width="13.1796875" style="131" customWidth="1"/>
    <col min="10" max="10" width="8.81640625" style="131"/>
    <col min="11" max="11" width="9.54296875" style="131" customWidth="1"/>
    <col min="12" max="12" width="12.81640625" style="131" customWidth="1"/>
    <col min="13" max="13" width="13" style="131" customWidth="1"/>
    <col min="14" max="14" width="11.453125" style="131" customWidth="1"/>
    <col min="15" max="15" width="8.81640625" style="131"/>
    <col min="16" max="16" width="11" style="131" customWidth="1"/>
    <col min="17" max="17" width="13.453125" style="131" customWidth="1"/>
    <col min="18" max="18" width="13" style="131" customWidth="1"/>
    <col min="19" max="19" width="11.1796875" style="131" customWidth="1"/>
    <col min="20" max="16384" width="8.81640625" style="131"/>
  </cols>
  <sheetData>
    <row r="2" spans="1:23" ht="10.5">
      <c r="B2" s="800" t="s">
        <v>73</v>
      </c>
      <c r="C2" s="800"/>
      <c r="D2" s="800"/>
      <c r="E2" s="800"/>
      <c r="F2" s="800"/>
      <c r="G2" s="800"/>
      <c r="H2" s="800"/>
      <c r="I2" s="800"/>
      <c r="J2" s="800"/>
      <c r="K2" s="800"/>
      <c r="L2" s="800"/>
      <c r="M2" s="800"/>
      <c r="N2" s="800"/>
      <c r="O2" s="800"/>
      <c r="P2" s="800"/>
      <c r="Q2" s="800"/>
      <c r="R2" s="800"/>
      <c r="S2" s="800"/>
      <c r="T2" s="800"/>
      <c r="U2" s="800"/>
      <c r="V2" s="800"/>
      <c r="W2" s="321" t="s">
        <v>1686</v>
      </c>
    </row>
    <row r="4" spans="1:23" ht="10.5">
      <c r="B4" s="800" t="s">
        <v>1482</v>
      </c>
      <c r="C4" s="800"/>
    </row>
    <row r="6" spans="1:23" ht="29.15" customHeight="1">
      <c r="B6" s="1115" t="s">
        <v>1871</v>
      </c>
      <c r="C6" s="1117"/>
      <c r="D6" s="1131">
        <v>46022</v>
      </c>
      <c r="E6" s="1116"/>
      <c r="F6" s="1116"/>
      <c r="G6" s="1116"/>
      <c r="H6" s="1116"/>
      <c r="I6" s="1116"/>
      <c r="J6" s="1116"/>
      <c r="K6" s="1116"/>
      <c r="L6" s="1116"/>
      <c r="M6" s="1116"/>
      <c r="N6" s="1116"/>
      <c r="O6" s="1116"/>
      <c r="P6" s="1116"/>
      <c r="Q6" s="1116"/>
      <c r="R6" s="1116"/>
      <c r="S6" s="1117"/>
    </row>
    <row r="7" spans="1:23" ht="14.75" customHeight="1">
      <c r="B7" s="1118"/>
      <c r="C7" s="858"/>
      <c r="D7" s="866" t="s">
        <v>1422</v>
      </c>
      <c r="E7" s="1121" t="s">
        <v>1423</v>
      </c>
      <c r="F7" s="1122"/>
      <c r="G7" s="1122"/>
      <c r="H7" s="1122"/>
      <c r="I7" s="1123"/>
      <c r="J7" s="1121" t="s">
        <v>1424</v>
      </c>
      <c r="K7" s="1122"/>
      <c r="L7" s="1122"/>
      <c r="M7" s="1122"/>
      <c r="N7" s="1123"/>
      <c r="O7" s="1121" t="s">
        <v>1425</v>
      </c>
      <c r="P7" s="1122"/>
      <c r="Q7" s="1122"/>
      <c r="R7" s="1122"/>
      <c r="S7" s="1123"/>
    </row>
    <row r="8" spans="1:23" ht="33.65" customHeight="1">
      <c r="B8" s="1118"/>
      <c r="C8" s="858"/>
      <c r="D8" s="866"/>
      <c r="E8" s="1115" t="s">
        <v>1426</v>
      </c>
      <c r="F8" s="1116"/>
      <c r="G8" s="1116"/>
      <c r="H8" s="1116"/>
      <c r="I8" s="1117"/>
      <c r="J8" s="1115" t="s">
        <v>1426</v>
      </c>
      <c r="K8" s="1116"/>
      <c r="L8" s="1116"/>
      <c r="M8" s="1116"/>
      <c r="N8" s="1117"/>
      <c r="O8" s="1115" t="s">
        <v>1426</v>
      </c>
      <c r="P8" s="1116"/>
      <c r="Q8" s="1116"/>
      <c r="R8" s="1116"/>
      <c r="S8" s="1117"/>
    </row>
    <row r="9" spans="1:23" ht="33.65" customHeight="1">
      <c r="B9" s="1118"/>
      <c r="C9" s="858"/>
      <c r="D9" s="866"/>
      <c r="E9" s="757"/>
      <c r="F9" s="1115" t="s">
        <v>1427</v>
      </c>
      <c r="G9" s="1116"/>
      <c r="H9" s="1116"/>
      <c r="I9" s="1117"/>
      <c r="J9" s="757"/>
      <c r="K9" s="1115" t="s">
        <v>1427</v>
      </c>
      <c r="L9" s="1116"/>
      <c r="M9" s="1116"/>
      <c r="N9" s="1117"/>
      <c r="O9" s="757"/>
      <c r="P9" s="1115" t="s">
        <v>1427</v>
      </c>
      <c r="Q9" s="1116"/>
      <c r="R9" s="1116"/>
      <c r="S9" s="1117"/>
    </row>
    <row r="10" spans="1:23" ht="30">
      <c r="B10" s="1118"/>
      <c r="C10" s="858"/>
      <c r="D10" s="866"/>
      <c r="E10" s="743"/>
      <c r="F10" s="743"/>
      <c r="G10" s="735" t="s">
        <v>1428</v>
      </c>
      <c r="H10" s="735" t="s">
        <v>1429</v>
      </c>
      <c r="I10" s="735" t="s">
        <v>1430</v>
      </c>
      <c r="J10" s="743"/>
      <c r="K10" s="743"/>
      <c r="L10" s="735" t="s">
        <v>1428</v>
      </c>
      <c r="M10" s="735" t="s">
        <v>1431</v>
      </c>
      <c r="N10" s="735" t="s">
        <v>1430</v>
      </c>
      <c r="O10" s="743"/>
      <c r="P10" s="743"/>
      <c r="Q10" s="735" t="s">
        <v>1428</v>
      </c>
      <c r="R10" s="735" t="s">
        <v>1432</v>
      </c>
      <c r="S10" s="735" t="s">
        <v>1430</v>
      </c>
    </row>
    <row r="11" spans="1:23" ht="10.5">
      <c r="A11" s="92"/>
      <c r="B11" s="138">
        <v>1</v>
      </c>
      <c r="C11" s="772" t="s">
        <v>1483</v>
      </c>
      <c r="D11" s="536">
        <v>1232460.5535438848</v>
      </c>
      <c r="E11" s="536">
        <v>912294.74741749605</v>
      </c>
      <c r="F11" s="536">
        <v>5011.1621129871983</v>
      </c>
      <c r="G11" s="809">
        <v>0</v>
      </c>
      <c r="H11" s="536">
        <v>7.7976125495186569E-3</v>
      </c>
      <c r="I11" s="536">
        <v>79.818301557665137</v>
      </c>
      <c r="J11" s="536">
        <v>44.960905349264557</v>
      </c>
      <c r="K11" s="809">
        <v>0</v>
      </c>
      <c r="L11" s="809">
        <v>0</v>
      </c>
      <c r="M11" s="809">
        <v>0</v>
      </c>
      <c r="N11" s="809">
        <v>0</v>
      </c>
      <c r="O11" s="536">
        <v>912339.70832284528</v>
      </c>
      <c r="P11" s="536">
        <v>5011.1621129871983</v>
      </c>
      <c r="Q11" s="809">
        <v>0</v>
      </c>
      <c r="R11" s="536">
        <v>7.7976125495186569E-3</v>
      </c>
      <c r="S11" s="536">
        <v>79.818301557665137</v>
      </c>
    </row>
    <row r="12" spans="1:23" ht="21">
      <c r="A12" s="92"/>
      <c r="B12" s="758"/>
      <c r="C12" s="759" t="s">
        <v>1893</v>
      </c>
      <c r="D12" s="810"/>
      <c r="E12" s="811"/>
      <c r="F12" s="811"/>
      <c r="G12" s="811"/>
      <c r="H12" s="811"/>
      <c r="I12" s="811"/>
      <c r="J12" s="811"/>
      <c r="K12" s="811"/>
      <c r="L12" s="811"/>
      <c r="M12" s="811"/>
      <c r="N12" s="811"/>
      <c r="O12" s="811"/>
      <c r="P12" s="811"/>
      <c r="Q12" s="811"/>
      <c r="R12" s="811"/>
      <c r="S12" s="812"/>
    </row>
    <row r="13" spans="1:23" ht="10.5">
      <c r="B13" s="73">
        <v>2</v>
      </c>
      <c r="C13" s="772" t="s">
        <v>1450</v>
      </c>
      <c r="D13" s="809">
        <v>670451.65669327322</v>
      </c>
      <c r="E13" s="809">
        <v>61466.018207516325</v>
      </c>
      <c r="F13" s="809">
        <v>3.3690409590745873E-2</v>
      </c>
      <c r="G13" s="809">
        <v>0</v>
      </c>
      <c r="H13" s="809">
        <v>0</v>
      </c>
      <c r="I13" s="809">
        <v>1.1347962893567146E-3</v>
      </c>
      <c r="J13" s="809">
        <v>9.880493282915916</v>
      </c>
      <c r="K13" s="809">
        <v>0</v>
      </c>
      <c r="L13" s="809">
        <v>0</v>
      </c>
      <c r="M13" s="809">
        <v>0</v>
      </c>
      <c r="N13" s="809">
        <v>0</v>
      </c>
      <c r="O13" s="809">
        <v>61475.89870079924</v>
      </c>
      <c r="P13" s="809">
        <v>3.3690409590745873E-2</v>
      </c>
      <c r="Q13" s="809">
        <v>0</v>
      </c>
      <c r="R13" s="809">
        <v>0</v>
      </c>
      <c r="S13" s="458">
        <v>1.1347962893567146E-3</v>
      </c>
    </row>
    <row r="14" spans="1:23">
      <c r="B14" s="73">
        <v>3</v>
      </c>
      <c r="C14" s="683" t="s">
        <v>759</v>
      </c>
      <c r="D14" s="809">
        <v>647397.76584782521</v>
      </c>
      <c r="E14" s="809">
        <v>61466.018207516325</v>
      </c>
      <c r="F14" s="809">
        <v>3.3690409590745873E-2</v>
      </c>
      <c r="G14" s="809">
        <v>0</v>
      </c>
      <c r="H14" s="809">
        <v>0</v>
      </c>
      <c r="I14" s="809">
        <v>1.1347962893567146E-3</v>
      </c>
      <c r="J14" s="809">
        <v>9.880493282915916</v>
      </c>
      <c r="K14" s="809">
        <v>0</v>
      </c>
      <c r="L14" s="809">
        <v>0</v>
      </c>
      <c r="M14" s="809">
        <v>0</v>
      </c>
      <c r="N14" s="809">
        <v>0</v>
      </c>
      <c r="O14" s="809">
        <v>61475.89870079924</v>
      </c>
      <c r="P14" s="809">
        <v>3.3690409590745873E-2</v>
      </c>
      <c r="Q14" s="809">
        <v>0</v>
      </c>
      <c r="R14" s="809">
        <v>0</v>
      </c>
      <c r="S14" s="458">
        <v>1.1347962893567146E-3</v>
      </c>
    </row>
    <row r="15" spans="1:23">
      <c r="B15" s="73">
        <v>4</v>
      </c>
      <c r="C15" s="768" t="s">
        <v>1484</v>
      </c>
      <c r="D15" s="809">
        <v>289182.61339989729</v>
      </c>
      <c r="E15" s="809">
        <v>19607.998725298497</v>
      </c>
      <c r="F15" s="809">
        <v>1.532362068175714E-2</v>
      </c>
      <c r="G15" s="809">
        <v>0</v>
      </c>
      <c r="H15" s="809">
        <v>0</v>
      </c>
      <c r="I15" s="809">
        <v>0</v>
      </c>
      <c r="J15" s="813"/>
      <c r="K15" s="813"/>
      <c r="L15" s="813"/>
      <c r="M15" s="813"/>
      <c r="N15" s="813"/>
      <c r="O15" s="809">
        <v>19607.998725298497</v>
      </c>
      <c r="P15" s="809">
        <v>1.532362068175714E-2</v>
      </c>
      <c r="Q15" s="809">
        <v>0</v>
      </c>
      <c r="R15" s="809">
        <v>0</v>
      </c>
      <c r="S15" s="458">
        <v>0</v>
      </c>
    </row>
    <row r="16" spans="1:23">
      <c r="B16" s="73">
        <v>5</v>
      </c>
      <c r="C16" s="768" t="s">
        <v>1442</v>
      </c>
      <c r="D16" s="809">
        <v>0</v>
      </c>
      <c r="E16" s="809">
        <v>0</v>
      </c>
      <c r="F16" s="809">
        <v>0</v>
      </c>
      <c r="G16" s="809">
        <v>0</v>
      </c>
      <c r="H16" s="809">
        <v>0</v>
      </c>
      <c r="I16" s="809">
        <v>0</v>
      </c>
      <c r="J16" s="813"/>
      <c r="K16" s="813"/>
      <c r="L16" s="813"/>
      <c r="M16" s="813"/>
      <c r="N16" s="813"/>
      <c r="O16" s="809">
        <v>0</v>
      </c>
      <c r="P16" s="809">
        <v>0</v>
      </c>
      <c r="Q16" s="809">
        <v>0</v>
      </c>
      <c r="R16" s="809">
        <v>0</v>
      </c>
      <c r="S16" s="458">
        <v>0</v>
      </c>
    </row>
    <row r="17" spans="1:19">
      <c r="B17" s="73">
        <v>6</v>
      </c>
      <c r="C17" s="683" t="s">
        <v>774</v>
      </c>
      <c r="D17" s="809">
        <v>15480.195391216244</v>
      </c>
      <c r="E17" s="809">
        <v>0</v>
      </c>
      <c r="F17" s="809">
        <v>0</v>
      </c>
      <c r="G17" s="809">
        <v>0</v>
      </c>
      <c r="H17" s="809">
        <v>0</v>
      </c>
      <c r="I17" s="809">
        <v>0</v>
      </c>
      <c r="J17" s="809">
        <v>0</v>
      </c>
      <c r="K17" s="809">
        <v>0</v>
      </c>
      <c r="L17" s="809">
        <v>0</v>
      </c>
      <c r="M17" s="809">
        <v>0</v>
      </c>
      <c r="N17" s="809">
        <v>0</v>
      </c>
      <c r="O17" s="809">
        <v>0</v>
      </c>
      <c r="P17" s="809">
        <v>0</v>
      </c>
      <c r="Q17" s="809">
        <v>0</v>
      </c>
      <c r="R17" s="809">
        <v>0</v>
      </c>
      <c r="S17" s="458">
        <v>0</v>
      </c>
    </row>
    <row r="18" spans="1:19">
      <c r="B18" s="73">
        <v>7</v>
      </c>
      <c r="C18" s="683" t="s">
        <v>1207</v>
      </c>
      <c r="D18" s="809">
        <v>7573.6954542317999</v>
      </c>
      <c r="E18" s="809">
        <v>0</v>
      </c>
      <c r="F18" s="809">
        <v>0</v>
      </c>
      <c r="G18" s="809">
        <v>0</v>
      </c>
      <c r="H18" s="809">
        <v>0</v>
      </c>
      <c r="I18" s="809">
        <v>0</v>
      </c>
      <c r="J18" s="809">
        <v>0</v>
      </c>
      <c r="K18" s="809">
        <v>0</v>
      </c>
      <c r="L18" s="809">
        <v>0</v>
      </c>
      <c r="M18" s="809">
        <v>0</v>
      </c>
      <c r="N18" s="809">
        <v>0</v>
      </c>
      <c r="O18" s="809">
        <v>0</v>
      </c>
      <c r="P18" s="809">
        <v>0</v>
      </c>
      <c r="Q18" s="809">
        <v>0</v>
      </c>
      <c r="R18" s="809">
        <v>0</v>
      </c>
      <c r="S18" s="458">
        <v>0</v>
      </c>
    </row>
    <row r="19" spans="1:19" ht="10.5">
      <c r="B19" s="73">
        <v>8</v>
      </c>
      <c r="C19" s="772" t="s">
        <v>1451</v>
      </c>
      <c r="D19" s="809">
        <v>16583.905235218437</v>
      </c>
      <c r="E19" s="809">
        <v>0</v>
      </c>
      <c r="F19" s="809">
        <v>0</v>
      </c>
      <c r="G19" s="809">
        <v>0</v>
      </c>
      <c r="H19" s="809">
        <v>0</v>
      </c>
      <c r="I19" s="809">
        <v>0</v>
      </c>
      <c r="J19" s="809">
        <v>0</v>
      </c>
      <c r="K19" s="809">
        <v>0</v>
      </c>
      <c r="L19" s="809">
        <v>0</v>
      </c>
      <c r="M19" s="809">
        <v>0</v>
      </c>
      <c r="N19" s="809">
        <v>0</v>
      </c>
      <c r="O19" s="809">
        <v>0</v>
      </c>
      <c r="P19" s="809">
        <v>0</v>
      </c>
      <c r="Q19" s="809">
        <v>0</v>
      </c>
      <c r="R19" s="809">
        <v>0</v>
      </c>
      <c r="S19" s="458">
        <v>0</v>
      </c>
    </row>
    <row r="20" spans="1:19">
      <c r="B20" s="73">
        <v>9</v>
      </c>
      <c r="C20" s="683" t="s">
        <v>759</v>
      </c>
      <c r="D20" s="809">
        <v>13292.246020612356</v>
      </c>
      <c r="E20" s="809">
        <v>0</v>
      </c>
      <c r="F20" s="809">
        <v>0</v>
      </c>
      <c r="G20" s="809">
        <v>0</v>
      </c>
      <c r="H20" s="809">
        <v>0</v>
      </c>
      <c r="I20" s="809">
        <v>0</v>
      </c>
      <c r="J20" s="809">
        <v>0</v>
      </c>
      <c r="K20" s="809">
        <v>0</v>
      </c>
      <c r="L20" s="809">
        <v>0</v>
      </c>
      <c r="M20" s="809">
        <v>0</v>
      </c>
      <c r="N20" s="809">
        <v>0</v>
      </c>
      <c r="O20" s="809">
        <v>0</v>
      </c>
      <c r="P20" s="809">
        <v>0</v>
      </c>
      <c r="Q20" s="809">
        <v>0</v>
      </c>
      <c r="R20" s="809">
        <v>0</v>
      </c>
      <c r="S20" s="458">
        <v>0</v>
      </c>
    </row>
    <row r="21" spans="1:19">
      <c r="B21" s="73">
        <v>10</v>
      </c>
      <c r="C21" s="683" t="s">
        <v>774</v>
      </c>
      <c r="D21" s="809">
        <v>311.435</v>
      </c>
      <c r="E21" s="809">
        <v>0</v>
      </c>
      <c r="F21" s="809">
        <v>0</v>
      </c>
      <c r="G21" s="809">
        <v>0</v>
      </c>
      <c r="H21" s="809">
        <v>0</v>
      </c>
      <c r="I21" s="809">
        <v>0</v>
      </c>
      <c r="J21" s="809">
        <v>0</v>
      </c>
      <c r="K21" s="809">
        <v>0</v>
      </c>
      <c r="L21" s="809">
        <v>0</v>
      </c>
      <c r="M21" s="809">
        <v>0</v>
      </c>
      <c r="N21" s="809">
        <v>0</v>
      </c>
      <c r="O21" s="809">
        <v>0</v>
      </c>
      <c r="P21" s="809">
        <v>0</v>
      </c>
      <c r="Q21" s="809">
        <v>0</v>
      </c>
      <c r="R21" s="809">
        <v>0</v>
      </c>
      <c r="S21" s="458">
        <v>0</v>
      </c>
    </row>
    <row r="22" spans="1:19">
      <c r="B22" s="73">
        <v>11</v>
      </c>
      <c r="C22" s="683" t="s">
        <v>1207</v>
      </c>
      <c r="D22" s="809">
        <v>2980.2242146060798</v>
      </c>
      <c r="E22" s="809">
        <v>0</v>
      </c>
      <c r="F22" s="809">
        <v>0</v>
      </c>
      <c r="G22" s="809">
        <v>0</v>
      </c>
      <c r="H22" s="809">
        <v>0</v>
      </c>
      <c r="I22" s="809">
        <v>0</v>
      </c>
      <c r="J22" s="809">
        <v>0</v>
      </c>
      <c r="K22" s="809">
        <v>0</v>
      </c>
      <c r="L22" s="809">
        <v>0</v>
      </c>
      <c r="M22" s="809">
        <v>0</v>
      </c>
      <c r="N22" s="809">
        <v>0</v>
      </c>
      <c r="O22" s="809">
        <v>0</v>
      </c>
      <c r="P22" s="809">
        <v>0</v>
      </c>
      <c r="Q22" s="809">
        <v>0</v>
      </c>
      <c r="R22" s="809">
        <v>0</v>
      </c>
      <c r="S22" s="458">
        <v>0</v>
      </c>
    </row>
    <row r="23" spans="1:19" ht="10.5">
      <c r="B23" s="73">
        <v>12</v>
      </c>
      <c r="C23" s="330" t="s">
        <v>1485</v>
      </c>
      <c r="D23" s="814">
        <v>1919496.1154723763</v>
      </c>
      <c r="E23" s="809">
        <v>973760.76562501234</v>
      </c>
      <c r="F23" s="809">
        <v>5011.1958033967894</v>
      </c>
      <c r="G23" s="809">
        <v>0</v>
      </c>
      <c r="H23" s="809">
        <v>7.7976125495186569E-3</v>
      </c>
      <c r="I23" s="809">
        <v>79.819436353954501</v>
      </c>
      <c r="J23" s="809">
        <v>54.841398632180471</v>
      </c>
      <c r="K23" s="809">
        <v>0</v>
      </c>
      <c r="L23" s="809">
        <v>0</v>
      </c>
      <c r="M23" s="809">
        <v>0</v>
      </c>
      <c r="N23" s="809">
        <v>0</v>
      </c>
      <c r="O23" s="809">
        <v>973815.60702364449</v>
      </c>
      <c r="P23" s="809">
        <v>5011.1958033967894</v>
      </c>
      <c r="Q23" s="809">
        <v>0</v>
      </c>
      <c r="R23" s="809">
        <v>7.7976125495186569E-3</v>
      </c>
      <c r="S23" s="458">
        <v>79.819436353954501</v>
      </c>
    </row>
    <row r="24" spans="1:19" ht="10.5">
      <c r="A24" s="92"/>
      <c r="B24" s="758"/>
      <c r="C24" s="759" t="s">
        <v>1486</v>
      </c>
      <c r="D24" s="810"/>
      <c r="E24" s="815"/>
      <c r="F24" s="815"/>
      <c r="G24" s="815"/>
      <c r="H24" s="815"/>
      <c r="I24" s="815"/>
      <c r="J24" s="815"/>
      <c r="K24" s="815"/>
      <c r="L24" s="815"/>
      <c r="M24" s="815"/>
      <c r="N24" s="815"/>
      <c r="O24" s="815"/>
      <c r="P24" s="815"/>
      <c r="Q24" s="815"/>
      <c r="R24" s="815"/>
      <c r="S24" s="816"/>
    </row>
    <row r="25" spans="1:19" s="720" customFormat="1">
      <c r="B25" s="129">
        <v>13</v>
      </c>
      <c r="C25" s="148" t="s">
        <v>1452</v>
      </c>
      <c r="D25" s="467">
        <v>5393.3409359999996</v>
      </c>
      <c r="E25" s="794"/>
      <c r="F25" s="794"/>
      <c r="G25" s="794"/>
      <c r="H25" s="794"/>
      <c r="I25" s="794"/>
      <c r="J25" s="794"/>
      <c r="K25" s="794"/>
      <c r="L25" s="794"/>
      <c r="M25" s="794"/>
      <c r="N25" s="794"/>
      <c r="O25" s="794"/>
      <c r="P25" s="794"/>
      <c r="Q25" s="794"/>
      <c r="R25" s="794"/>
      <c r="S25" s="794"/>
    </row>
    <row r="26" spans="1:19" s="720" customFormat="1">
      <c r="B26" s="129">
        <v>14</v>
      </c>
      <c r="C26" s="148" t="s">
        <v>1453</v>
      </c>
      <c r="D26" s="467">
        <v>41083.734165000002</v>
      </c>
      <c r="E26" s="794"/>
      <c r="F26" s="794"/>
      <c r="G26" s="794"/>
      <c r="H26" s="794"/>
      <c r="I26" s="794"/>
      <c r="J26" s="794"/>
      <c r="K26" s="794"/>
      <c r="L26" s="794"/>
      <c r="M26" s="794"/>
      <c r="N26" s="794"/>
      <c r="O26" s="794"/>
      <c r="P26" s="794"/>
      <c r="Q26" s="794"/>
      <c r="R26" s="794"/>
      <c r="S26" s="794"/>
    </row>
    <row r="27" spans="1:19" s="720" customFormat="1">
      <c r="B27" s="129">
        <v>15</v>
      </c>
      <c r="C27" s="148" t="s">
        <v>1454</v>
      </c>
      <c r="D27" s="467">
        <v>10134.7271</v>
      </c>
      <c r="E27" s="794"/>
      <c r="F27" s="794"/>
      <c r="G27" s="794"/>
      <c r="H27" s="794"/>
      <c r="I27" s="794"/>
      <c r="J27" s="794"/>
      <c r="K27" s="794"/>
      <c r="L27" s="794"/>
      <c r="M27" s="794"/>
      <c r="N27" s="794"/>
      <c r="O27" s="794"/>
      <c r="P27" s="794"/>
      <c r="Q27" s="794"/>
      <c r="R27" s="794"/>
      <c r="S27" s="794"/>
    </row>
    <row r="28" spans="1:19" s="720" customFormat="1">
      <c r="B28" s="129">
        <v>16</v>
      </c>
      <c r="C28" s="148" t="s">
        <v>1455</v>
      </c>
      <c r="D28" s="467">
        <v>44651.325742966692</v>
      </c>
      <c r="E28" s="794"/>
      <c r="F28" s="794"/>
      <c r="G28" s="794"/>
      <c r="H28" s="794"/>
      <c r="I28" s="794"/>
      <c r="J28" s="794"/>
      <c r="K28" s="794"/>
      <c r="L28" s="794"/>
      <c r="M28" s="794"/>
      <c r="N28" s="794"/>
      <c r="O28" s="794"/>
      <c r="P28" s="794"/>
      <c r="Q28" s="794"/>
      <c r="R28" s="794"/>
      <c r="S28" s="794"/>
    </row>
    <row r="29" spans="1:19" ht="10.5">
      <c r="B29" s="73">
        <v>17</v>
      </c>
      <c r="C29" s="330" t="s">
        <v>1487</v>
      </c>
      <c r="D29" s="458">
        <v>2020759.2434163431</v>
      </c>
      <c r="E29" s="777"/>
      <c r="F29" s="777"/>
      <c r="G29" s="777"/>
      <c r="H29" s="777"/>
      <c r="I29" s="777"/>
      <c r="J29" s="777"/>
      <c r="K29" s="777"/>
      <c r="L29" s="777"/>
      <c r="M29" s="777"/>
      <c r="N29" s="777"/>
      <c r="O29" s="777"/>
      <c r="P29" s="777"/>
      <c r="Q29" s="777"/>
      <c r="R29" s="777"/>
      <c r="S29" s="777"/>
    </row>
    <row r="30" spans="1:19" ht="21">
      <c r="A30" s="92" t="s">
        <v>1457</v>
      </c>
      <c r="B30" s="758"/>
      <c r="C30" s="759" t="s">
        <v>1488</v>
      </c>
      <c r="D30" s="810"/>
      <c r="E30" s="810"/>
      <c r="F30" s="810"/>
      <c r="G30" s="810"/>
      <c r="H30" s="810"/>
      <c r="I30" s="810"/>
      <c r="J30" s="810"/>
      <c r="K30" s="810"/>
      <c r="L30" s="810"/>
      <c r="M30" s="810"/>
      <c r="N30" s="810"/>
      <c r="O30" s="810"/>
      <c r="P30" s="810"/>
      <c r="Q30" s="810"/>
      <c r="R30" s="810"/>
      <c r="S30" s="817"/>
    </row>
    <row r="31" spans="1:19" ht="38.25" customHeight="1">
      <c r="B31" s="73">
        <v>18</v>
      </c>
      <c r="C31" s="118" t="s">
        <v>1462</v>
      </c>
      <c r="D31" s="458">
        <v>313325.44959052099</v>
      </c>
      <c r="E31" s="777"/>
      <c r="F31" s="777"/>
      <c r="G31" s="777"/>
      <c r="H31" s="777"/>
      <c r="I31" s="777"/>
      <c r="J31" s="777"/>
      <c r="K31" s="777"/>
      <c r="L31" s="777"/>
      <c r="M31" s="777"/>
      <c r="N31" s="777"/>
      <c r="O31" s="777"/>
      <c r="P31" s="777"/>
      <c r="Q31" s="777"/>
      <c r="R31" s="777"/>
      <c r="S31" s="777"/>
    </row>
    <row r="32" spans="1:19" ht="10.5">
      <c r="A32" s="92"/>
      <c r="B32" s="73">
        <v>19</v>
      </c>
      <c r="C32" s="330" t="s">
        <v>1463</v>
      </c>
      <c r="D32" s="536">
        <v>2334084.6930068643</v>
      </c>
      <c r="E32" s="777"/>
      <c r="F32" s="777"/>
      <c r="G32" s="777"/>
      <c r="H32" s="777"/>
      <c r="I32" s="777"/>
      <c r="J32" s="777"/>
      <c r="K32" s="777"/>
      <c r="L32" s="777"/>
      <c r="M32" s="777"/>
      <c r="N32" s="777"/>
      <c r="O32" s="777"/>
      <c r="P32" s="777"/>
      <c r="Q32" s="777"/>
      <c r="R32" s="777"/>
      <c r="S32" s="777"/>
    </row>
    <row r="33" spans="2:36" ht="10.5">
      <c r="C33" s="801"/>
      <c r="D33" s="802"/>
      <c r="E33" s="803"/>
      <c r="F33" s="803"/>
      <c r="G33" s="803"/>
      <c r="H33" s="803"/>
      <c r="I33" s="803"/>
      <c r="J33" s="803"/>
      <c r="K33" s="803"/>
      <c r="L33" s="803"/>
      <c r="M33" s="803"/>
      <c r="N33" s="803"/>
      <c r="O33" s="803"/>
      <c r="P33" s="803"/>
      <c r="Q33" s="803"/>
      <c r="R33" s="803"/>
      <c r="S33" s="803"/>
    </row>
    <row r="34" spans="2:36" ht="10.5">
      <c r="B34" s="800" t="s">
        <v>1489</v>
      </c>
      <c r="C34" s="800"/>
    </row>
    <row r="35" spans="2:36" ht="11" thickBot="1">
      <c r="B35" s="680"/>
    </row>
    <row r="36" spans="2:36" s="722" customFormat="1" ht="10.5" thickBot="1">
      <c r="B36" s="1124"/>
      <c r="C36" s="1125"/>
      <c r="D36" s="17" t="s">
        <v>80</v>
      </c>
      <c r="E36" s="662" t="s">
        <v>81</v>
      </c>
      <c r="F36" s="662" t="s">
        <v>82</v>
      </c>
      <c r="G36" s="662" t="s">
        <v>127</v>
      </c>
      <c r="H36" s="662" t="s">
        <v>128</v>
      </c>
      <c r="I36" s="662" t="s">
        <v>235</v>
      </c>
      <c r="J36" s="662" t="s">
        <v>236</v>
      </c>
      <c r="K36" s="662" t="s">
        <v>266</v>
      </c>
      <c r="L36" s="662" t="s">
        <v>469</v>
      </c>
      <c r="M36" s="662" t="s">
        <v>470</v>
      </c>
      <c r="N36" s="662" t="s">
        <v>471</v>
      </c>
      <c r="O36" s="662" t="s">
        <v>472</v>
      </c>
      <c r="P36" s="662" t="s">
        <v>473</v>
      </c>
      <c r="Q36" s="662" t="s">
        <v>742</v>
      </c>
      <c r="R36" s="662" t="s">
        <v>743</v>
      </c>
      <c r="S36" s="662" t="s">
        <v>907</v>
      </c>
      <c r="T36" s="662" t="s">
        <v>908</v>
      </c>
      <c r="U36" s="662" t="s">
        <v>909</v>
      </c>
      <c r="V36" s="662" t="s">
        <v>910</v>
      </c>
      <c r="W36" s="662" t="s">
        <v>911</v>
      </c>
      <c r="X36" s="662" t="s">
        <v>912</v>
      </c>
      <c r="Y36" s="662" t="s">
        <v>913</v>
      </c>
      <c r="Z36" s="662" t="s">
        <v>914</v>
      </c>
      <c r="AA36" s="662" t="s">
        <v>915</v>
      </c>
      <c r="AB36" s="662" t="s">
        <v>916</v>
      </c>
      <c r="AC36" s="662" t="s">
        <v>917</v>
      </c>
      <c r="AD36" s="662" t="s">
        <v>918</v>
      </c>
      <c r="AE36" s="662" t="s">
        <v>1464</v>
      </c>
      <c r="AF36" s="662" t="s">
        <v>1465</v>
      </c>
      <c r="AG36" s="662" t="s">
        <v>1466</v>
      </c>
      <c r="AH36" s="662" t="s">
        <v>1467</v>
      </c>
      <c r="AI36" s="662" t="s">
        <v>1468</v>
      </c>
    </row>
    <row r="37" spans="2:36" s="720" customFormat="1" ht="29.15" customHeight="1">
      <c r="B37" s="781"/>
      <c r="C37" s="782"/>
      <c r="D37" s="1126" t="s">
        <v>1469</v>
      </c>
      <c r="E37" s="1127"/>
      <c r="F37" s="1127"/>
      <c r="G37" s="1127"/>
      <c r="H37" s="1127"/>
      <c r="I37" s="1127"/>
      <c r="J37" s="1127"/>
      <c r="K37" s="1127"/>
      <c r="L37" s="1127"/>
      <c r="M37" s="1127"/>
      <c r="N37" s="1127"/>
      <c r="O37" s="1127"/>
      <c r="P37" s="1127"/>
      <c r="Q37" s="1127"/>
      <c r="R37" s="1127"/>
      <c r="S37" s="1127"/>
      <c r="T37" s="1126" t="s">
        <v>1470</v>
      </c>
      <c r="U37" s="1127"/>
      <c r="V37" s="1127"/>
      <c r="W37" s="1127"/>
      <c r="X37" s="1127"/>
      <c r="Y37" s="1127"/>
      <c r="Z37" s="1127"/>
      <c r="AA37" s="1127"/>
      <c r="AB37" s="1127"/>
      <c r="AC37" s="1127"/>
      <c r="AD37" s="1127"/>
      <c r="AE37" s="1127"/>
      <c r="AF37" s="1127"/>
      <c r="AG37" s="1127"/>
      <c r="AH37" s="1127"/>
      <c r="AI37" s="1128"/>
    </row>
    <row r="38" spans="2:36" s="720" customFormat="1" ht="14.25" customHeight="1">
      <c r="B38" s="783"/>
      <c r="C38" s="784"/>
      <c r="D38" s="907" t="s">
        <v>1423</v>
      </c>
      <c r="E38" s="908"/>
      <c r="F38" s="908"/>
      <c r="G38" s="908"/>
      <c r="H38" s="909"/>
      <c r="I38" s="907" t="s">
        <v>1424</v>
      </c>
      <c r="J38" s="908"/>
      <c r="K38" s="908"/>
      <c r="L38" s="908"/>
      <c r="M38" s="909"/>
      <c r="N38" s="907" t="s">
        <v>1425</v>
      </c>
      <c r="O38" s="908"/>
      <c r="P38" s="908"/>
      <c r="Q38" s="908"/>
      <c r="R38" s="908"/>
      <c r="S38" s="785"/>
      <c r="T38" s="907" t="s">
        <v>1423</v>
      </c>
      <c r="U38" s="908"/>
      <c r="V38" s="908"/>
      <c r="W38" s="908"/>
      <c r="X38" s="909"/>
      <c r="Y38" s="907" t="s">
        <v>1424</v>
      </c>
      <c r="Z38" s="908"/>
      <c r="AA38" s="908"/>
      <c r="AB38" s="908"/>
      <c r="AC38" s="909"/>
      <c r="AD38" s="907" t="s">
        <v>1425</v>
      </c>
      <c r="AE38" s="908"/>
      <c r="AF38" s="908"/>
      <c r="AG38" s="908"/>
      <c r="AH38" s="908"/>
      <c r="AI38" s="909"/>
    </row>
    <row r="39" spans="2:36" s="720" customFormat="1" ht="33.75" customHeight="1">
      <c r="B39" s="783"/>
      <c r="C39" s="784"/>
      <c r="D39" s="1096" t="s">
        <v>1471</v>
      </c>
      <c r="E39" s="1097"/>
      <c r="F39" s="1097"/>
      <c r="G39" s="1097"/>
      <c r="H39" s="1098"/>
      <c r="I39" s="1096" t="s">
        <v>1471</v>
      </c>
      <c r="J39" s="1097"/>
      <c r="K39" s="1097"/>
      <c r="L39" s="1097"/>
      <c r="M39" s="1098"/>
      <c r="N39" s="1096" t="s">
        <v>1471</v>
      </c>
      <c r="O39" s="1097"/>
      <c r="P39" s="1097"/>
      <c r="Q39" s="1097"/>
      <c r="R39" s="1098"/>
      <c r="S39" s="883" t="s">
        <v>1472</v>
      </c>
      <c r="T39" s="1096" t="s">
        <v>1473</v>
      </c>
      <c r="U39" s="1097"/>
      <c r="V39" s="1097"/>
      <c r="W39" s="1097"/>
      <c r="X39" s="1098"/>
      <c r="Y39" s="1096" t="s">
        <v>1473</v>
      </c>
      <c r="Z39" s="1097"/>
      <c r="AA39" s="1097"/>
      <c r="AB39" s="1097"/>
      <c r="AC39" s="1098"/>
      <c r="AD39" s="1096" t="s">
        <v>1473</v>
      </c>
      <c r="AE39" s="1097"/>
      <c r="AF39" s="1097"/>
      <c r="AG39" s="1097"/>
      <c r="AH39" s="1098"/>
      <c r="AI39" s="883" t="s">
        <v>1474</v>
      </c>
    </row>
    <row r="40" spans="2:36" s="720" customFormat="1">
      <c r="B40" s="783"/>
      <c r="C40" s="784"/>
      <c r="D40" s="786"/>
      <c r="E40" s="1096" t="s">
        <v>1475</v>
      </c>
      <c r="F40" s="1097"/>
      <c r="G40" s="1097"/>
      <c r="H40" s="1098"/>
      <c r="I40" s="786"/>
      <c r="J40" s="1096" t="s">
        <v>1475</v>
      </c>
      <c r="K40" s="1097"/>
      <c r="L40" s="1097"/>
      <c r="M40" s="1098"/>
      <c r="N40" s="786"/>
      <c r="O40" s="1096" t="s">
        <v>1475</v>
      </c>
      <c r="P40" s="1097"/>
      <c r="Q40" s="1097"/>
      <c r="R40" s="1098"/>
      <c r="S40" s="884"/>
      <c r="T40" s="786"/>
      <c r="U40" s="1096" t="s">
        <v>1475</v>
      </c>
      <c r="V40" s="1097"/>
      <c r="W40" s="1097"/>
      <c r="X40" s="1098"/>
      <c r="Y40" s="786"/>
      <c r="Z40" s="1096" t="s">
        <v>1475</v>
      </c>
      <c r="AA40" s="1097"/>
      <c r="AB40" s="1097"/>
      <c r="AC40" s="1098"/>
      <c r="AD40" s="786"/>
      <c r="AE40" s="1096" t="s">
        <v>1475</v>
      </c>
      <c r="AF40" s="1097"/>
      <c r="AG40" s="1097"/>
      <c r="AH40" s="1098"/>
      <c r="AI40" s="884"/>
    </row>
    <row r="41" spans="2:36" s="720" customFormat="1" ht="30">
      <c r="B41" s="783"/>
      <c r="C41" s="787" t="s">
        <v>1476</v>
      </c>
      <c r="D41" s="724"/>
      <c r="E41" s="724"/>
      <c r="F41" s="137" t="s">
        <v>1428</v>
      </c>
      <c r="G41" s="76" t="s">
        <v>1429</v>
      </c>
      <c r="H41" s="76" t="s">
        <v>1430</v>
      </c>
      <c r="I41" s="724"/>
      <c r="J41" s="724"/>
      <c r="K41" s="137" t="s">
        <v>1428</v>
      </c>
      <c r="L41" s="76" t="s">
        <v>1431</v>
      </c>
      <c r="M41" s="76" t="s">
        <v>1430</v>
      </c>
      <c r="N41" s="724"/>
      <c r="O41" s="724"/>
      <c r="P41" s="137" t="s">
        <v>1428</v>
      </c>
      <c r="Q41" s="76" t="s">
        <v>1432</v>
      </c>
      <c r="R41" s="76" t="s">
        <v>1430</v>
      </c>
      <c r="S41" s="885"/>
      <c r="T41" s="724"/>
      <c r="U41" s="724"/>
      <c r="V41" s="137" t="s">
        <v>1428</v>
      </c>
      <c r="W41" s="76" t="s">
        <v>1429</v>
      </c>
      <c r="X41" s="76" t="s">
        <v>1430</v>
      </c>
      <c r="Y41" s="724"/>
      <c r="Z41" s="724"/>
      <c r="AA41" s="137" t="s">
        <v>1428</v>
      </c>
      <c r="AB41" s="76" t="s">
        <v>1431</v>
      </c>
      <c r="AC41" s="76" t="s">
        <v>1430</v>
      </c>
      <c r="AD41" s="724"/>
      <c r="AE41" s="724"/>
      <c r="AF41" s="137" t="s">
        <v>1428</v>
      </c>
      <c r="AG41" s="76" t="s">
        <v>1432</v>
      </c>
      <c r="AH41" s="76" t="s">
        <v>1430</v>
      </c>
      <c r="AI41" s="885"/>
    </row>
    <row r="42" spans="2:36" s="720" customFormat="1" ht="10.5">
      <c r="B42" s="129">
        <v>1</v>
      </c>
      <c r="C42" s="788" t="s">
        <v>1490</v>
      </c>
      <c r="D42" s="796">
        <v>48.188000000000002</v>
      </c>
      <c r="E42" s="796">
        <v>0.248</v>
      </c>
      <c r="F42" s="796">
        <v>0</v>
      </c>
      <c r="G42" s="796">
        <v>0</v>
      </c>
      <c r="H42" s="796">
        <v>4.0000000000000001E-3</v>
      </c>
      <c r="I42" s="796">
        <v>3.0000000000000001E-3</v>
      </c>
      <c r="J42" s="796">
        <v>0</v>
      </c>
      <c r="K42" s="796">
        <v>0</v>
      </c>
      <c r="L42" s="796">
        <v>0</v>
      </c>
      <c r="M42" s="796">
        <v>0</v>
      </c>
      <c r="N42" s="796">
        <v>48.191000000000003</v>
      </c>
      <c r="O42" s="796">
        <v>0.248</v>
      </c>
      <c r="P42" s="796">
        <v>0</v>
      </c>
      <c r="Q42" s="796">
        <v>0</v>
      </c>
      <c r="R42" s="796">
        <v>4.0000000000000001E-3</v>
      </c>
      <c r="S42" s="796">
        <v>82.238</v>
      </c>
      <c r="T42" s="796">
        <v>36.633000000000003</v>
      </c>
      <c r="U42" s="796">
        <v>0.68600000000000005</v>
      </c>
      <c r="V42" s="796">
        <v>0</v>
      </c>
      <c r="W42" s="796">
        <v>0</v>
      </c>
      <c r="X42" s="796">
        <v>0.01</v>
      </c>
      <c r="Y42" s="796">
        <v>0</v>
      </c>
      <c r="Z42" s="796">
        <v>0</v>
      </c>
      <c r="AA42" s="796">
        <v>0</v>
      </c>
      <c r="AB42" s="796">
        <v>0</v>
      </c>
      <c r="AC42" s="796">
        <v>0</v>
      </c>
      <c r="AD42" s="796">
        <v>36.633000000000003</v>
      </c>
      <c r="AE42" s="796">
        <v>0.68600000000000005</v>
      </c>
      <c r="AF42" s="796">
        <v>0</v>
      </c>
      <c r="AG42" s="796">
        <v>0</v>
      </c>
      <c r="AH42" s="796">
        <v>0.01</v>
      </c>
      <c r="AI42" s="796">
        <v>81.793000000000006</v>
      </c>
      <c r="AJ42" s="789"/>
    </row>
    <row r="43" spans="2:36" s="720" customFormat="1" ht="10.5">
      <c r="B43" s="129">
        <v>2</v>
      </c>
      <c r="C43" s="769" t="s">
        <v>1477</v>
      </c>
      <c r="D43" s="796">
        <v>45.146000000000001</v>
      </c>
      <c r="E43" s="796">
        <v>0.248</v>
      </c>
      <c r="F43" s="796">
        <v>0</v>
      </c>
      <c r="G43" s="796">
        <v>0</v>
      </c>
      <c r="H43" s="796">
        <v>4.0000000000000001E-3</v>
      </c>
      <c r="I43" s="796">
        <v>2E-3</v>
      </c>
      <c r="J43" s="796">
        <v>0</v>
      </c>
      <c r="K43" s="796">
        <v>0</v>
      </c>
      <c r="L43" s="796">
        <v>0</v>
      </c>
      <c r="M43" s="796">
        <v>0</v>
      </c>
      <c r="N43" s="796">
        <v>45.148000000000003</v>
      </c>
      <c r="O43" s="796">
        <v>0.248</v>
      </c>
      <c r="P43" s="796">
        <v>0</v>
      </c>
      <c r="Q43" s="796">
        <v>0</v>
      </c>
      <c r="R43" s="796">
        <v>4.0000000000000001E-3</v>
      </c>
      <c r="S43" s="796">
        <v>52.802999999999997</v>
      </c>
      <c r="T43" s="796">
        <v>31.805</v>
      </c>
      <c r="U43" s="796">
        <v>0.68600000000000005</v>
      </c>
      <c r="V43" s="796">
        <v>0</v>
      </c>
      <c r="W43" s="796">
        <v>0</v>
      </c>
      <c r="X43" s="796">
        <v>0.01</v>
      </c>
      <c r="Y43" s="796">
        <v>0</v>
      </c>
      <c r="Z43" s="796">
        <v>0</v>
      </c>
      <c r="AA43" s="796">
        <v>0</v>
      </c>
      <c r="AB43" s="796">
        <v>0</v>
      </c>
      <c r="AC43" s="796">
        <v>0</v>
      </c>
      <c r="AD43" s="796">
        <v>31.805</v>
      </c>
      <c r="AE43" s="796">
        <v>0.68600000000000005</v>
      </c>
      <c r="AF43" s="796">
        <v>0</v>
      </c>
      <c r="AG43" s="796">
        <v>0</v>
      </c>
      <c r="AH43" s="796">
        <v>0.01</v>
      </c>
      <c r="AI43" s="796">
        <v>40.082000000000001</v>
      </c>
      <c r="AJ43" s="789"/>
    </row>
    <row r="44" spans="2:36" s="720" customFormat="1">
      <c r="B44" s="129">
        <v>3</v>
      </c>
      <c r="C44" s="682" t="s">
        <v>1491</v>
      </c>
      <c r="D44" s="796">
        <v>3.0419999999999998</v>
      </c>
      <c r="E44" s="796">
        <v>0</v>
      </c>
      <c r="F44" s="796">
        <v>0</v>
      </c>
      <c r="G44" s="796">
        <v>0</v>
      </c>
      <c r="H44" s="796">
        <v>0</v>
      </c>
      <c r="I44" s="796">
        <v>0</v>
      </c>
      <c r="J44" s="796">
        <v>0</v>
      </c>
      <c r="K44" s="796">
        <v>0</v>
      </c>
      <c r="L44" s="796">
        <v>0</v>
      </c>
      <c r="M44" s="796">
        <v>0</v>
      </c>
      <c r="N44" s="796">
        <v>3.0419999999999998</v>
      </c>
      <c r="O44" s="796">
        <v>0</v>
      </c>
      <c r="P44" s="796">
        <v>0</v>
      </c>
      <c r="Q44" s="796">
        <v>0</v>
      </c>
      <c r="R44" s="796">
        <v>0</v>
      </c>
      <c r="S44" s="796">
        <v>28.724</v>
      </c>
      <c r="T44" s="796">
        <v>4.8280000000000003</v>
      </c>
      <c r="U44" s="796">
        <v>0</v>
      </c>
      <c r="V44" s="796">
        <v>0</v>
      </c>
      <c r="W44" s="796">
        <v>0</v>
      </c>
      <c r="X44" s="796">
        <v>0</v>
      </c>
      <c r="Y44" s="796">
        <v>0</v>
      </c>
      <c r="Z44" s="796">
        <v>0</v>
      </c>
      <c r="AA44" s="796">
        <v>0</v>
      </c>
      <c r="AB44" s="796">
        <v>0</v>
      </c>
      <c r="AC44" s="796">
        <v>0</v>
      </c>
      <c r="AD44" s="796">
        <v>4.8280000000000003</v>
      </c>
      <c r="AE44" s="796">
        <v>0</v>
      </c>
      <c r="AF44" s="796">
        <v>0</v>
      </c>
      <c r="AG44" s="796">
        <v>0</v>
      </c>
      <c r="AH44" s="796">
        <v>0</v>
      </c>
      <c r="AI44" s="796">
        <v>40.661999999999999</v>
      </c>
    </row>
    <row r="45" spans="2:36" s="720" customFormat="1">
      <c r="B45" s="129">
        <v>4</v>
      </c>
      <c r="C45" s="804" t="s">
        <v>1484</v>
      </c>
      <c r="D45" s="796">
        <v>0.97</v>
      </c>
      <c r="E45" s="796">
        <v>0</v>
      </c>
      <c r="F45" s="796">
        <v>0</v>
      </c>
      <c r="G45" s="796">
        <v>0</v>
      </c>
      <c r="H45" s="796">
        <v>0</v>
      </c>
      <c r="I45" s="799"/>
      <c r="J45" s="799"/>
      <c r="K45" s="799"/>
      <c r="L45" s="799"/>
      <c r="M45" s="799"/>
      <c r="N45" s="796">
        <v>0.97</v>
      </c>
      <c r="O45" s="796">
        <v>0</v>
      </c>
      <c r="P45" s="796">
        <v>0</v>
      </c>
      <c r="Q45" s="796">
        <v>0</v>
      </c>
      <c r="R45" s="796">
        <v>0</v>
      </c>
      <c r="S45" s="796">
        <v>12.39</v>
      </c>
      <c r="T45" s="796">
        <v>1.599</v>
      </c>
      <c r="U45" s="796">
        <v>0</v>
      </c>
      <c r="V45" s="796">
        <v>0</v>
      </c>
      <c r="W45" s="796">
        <v>0</v>
      </c>
      <c r="X45" s="796">
        <v>0</v>
      </c>
      <c r="Y45" s="799"/>
      <c r="Z45" s="799"/>
      <c r="AA45" s="799"/>
      <c r="AB45" s="799"/>
      <c r="AC45" s="799"/>
      <c r="AD45" s="796">
        <v>1.599</v>
      </c>
      <c r="AE45" s="796">
        <v>0</v>
      </c>
      <c r="AF45" s="796">
        <v>0</v>
      </c>
      <c r="AG45" s="796">
        <v>0</v>
      </c>
      <c r="AH45" s="796">
        <v>0</v>
      </c>
      <c r="AI45" s="796">
        <v>15.532999999999999</v>
      </c>
    </row>
    <row r="46" spans="2:36" s="720" customFormat="1">
      <c r="B46" s="129">
        <v>5</v>
      </c>
      <c r="C46" s="804" t="s">
        <v>1442</v>
      </c>
      <c r="D46" s="796">
        <v>0</v>
      </c>
      <c r="E46" s="796">
        <v>0</v>
      </c>
      <c r="F46" s="796">
        <v>0</v>
      </c>
      <c r="G46" s="796">
        <v>0</v>
      </c>
      <c r="H46" s="796">
        <v>0</v>
      </c>
      <c r="I46" s="799"/>
      <c r="J46" s="799"/>
      <c r="K46" s="799"/>
      <c r="L46" s="799"/>
      <c r="M46" s="799"/>
      <c r="N46" s="796">
        <v>0</v>
      </c>
      <c r="O46" s="796">
        <v>0</v>
      </c>
      <c r="P46" s="796">
        <v>0</v>
      </c>
      <c r="Q46" s="796">
        <v>0</v>
      </c>
      <c r="R46" s="796">
        <v>0</v>
      </c>
      <c r="S46" s="796">
        <v>0</v>
      </c>
      <c r="T46" s="796">
        <v>0</v>
      </c>
      <c r="U46" s="796">
        <v>0</v>
      </c>
      <c r="V46" s="796">
        <v>0</v>
      </c>
      <c r="W46" s="796">
        <v>0</v>
      </c>
      <c r="X46" s="796">
        <v>0</v>
      </c>
      <c r="Y46" s="799"/>
      <c r="Z46" s="799"/>
      <c r="AA46" s="799"/>
      <c r="AB46" s="799"/>
      <c r="AC46" s="799"/>
      <c r="AD46" s="796">
        <v>0</v>
      </c>
      <c r="AE46" s="796">
        <v>0</v>
      </c>
      <c r="AF46" s="796">
        <v>0</v>
      </c>
      <c r="AG46" s="796">
        <v>0</v>
      </c>
      <c r="AH46" s="796">
        <v>0</v>
      </c>
      <c r="AI46" s="796">
        <v>0</v>
      </c>
    </row>
    <row r="47" spans="2:36" s="720" customFormat="1">
      <c r="B47" s="129">
        <v>6</v>
      </c>
      <c r="C47" s="682" t="s">
        <v>1492</v>
      </c>
      <c r="D47" s="796">
        <v>0</v>
      </c>
      <c r="E47" s="796">
        <v>0</v>
      </c>
      <c r="F47" s="796">
        <v>0</v>
      </c>
      <c r="G47" s="796">
        <v>0</v>
      </c>
      <c r="H47" s="796">
        <v>0</v>
      </c>
      <c r="I47" s="796">
        <v>0</v>
      </c>
      <c r="J47" s="796">
        <v>0</v>
      </c>
      <c r="K47" s="796">
        <v>0</v>
      </c>
      <c r="L47" s="796">
        <v>0</v>
      </c>
      <c r="M47" s="796">
        <v>0</v>
      </c>
      <c r="N47" s="796">
        <v>0</v>
      </c>
      <c r="O47" s="796">
        <v>0</v>
      </c>
      <c r="P47" s="796">
        <v>0</v>
      </c>
      <c r="Q47" s="796">
        <v>0</v>
      </c>
      <c r="R47" s="796">
        <v>0</v>
      </c>
      <c r="S47" s="796">
        <v>0.71099999999999997</v>
      </c>
      <c r="T47" s="796">
        <v>0</v>
      </c>
      <c r="U47" s="796">
        <v>0</v>
      </c>
      <c r="V47" s="796">
        <v>0</v>
      </c>
      <c r="W47" s="796">
        <v>0</v>
      </c>
      <c r="X47" s="796">
        <v>0</v>
      </c>
      <c r="Y47" s="796">
        <v>0</v>
      </c>
      <c r="Z47" s="796">
        <v>0</v>
      </c>
      <c r="AA47" s="796">
        <v>0</v>
      </c>
      <c r="AB47" s="796">
        <v>0</v>
      </c>
      <c r="AC47" s="796">
        <v>0</v>
      </c>
      <c r="AD47" s="796">
        <v>0</v>
      </c>
      <c r="AE47" s="796">
        <v>0</v>
      </c>
      <c r="AF47" s="796">
        <v>0</v>
      </c>
      <c r="AG47" s="796">
        <v>0</v>
      </c>
      <c r="AH47" s="796">
        <v>0</v>
      </c>
      <c r="AI47" s="796">
        <v>1.0489999999999999</v>
      </c>
    </row>
    <row r="48" spans="2:36">
      <c r="B48" s="131"/>
    </row>
    <row r="49" spans="2:6">
      <c r="B49" s="131"/>
    </row>
    <row r="50" spans="2:6" ht="10.5">
      <c r="B50" s="800" t="s">
        <v>1493</v>
      </c>
      <c r="C50" s="800"/>
    </row>
    <row r="51" spans="2:6">
      <c r="B51" s="131"/>
    </row>
    <row r="52" spans="2:6" s="72" customFormat="1" ht="43.4" customHeight="1">
      <c r="B52" s="752"/>
      <c r="C52" s="805" t="s">
        <v>1414</v>
      </c>
      <c r="D52" s="806"/>
      <c r="E52" s="807"/>
      <c r="F52" s="1129" t="s">
        <v>1415</v>
      </c>
    </row>
    <row r="53" spans="2:6" s="72" customFormat="1" ht="21">
      <c r="B53" s="752"/>
      <c r="C53" s="808" t="s">
        <v>1494</v>
      </c>
      <c r="D53" s="808" t="s">
        <v>1495</v>
      </c>
      <c r="E53" s="808" t="s">
        <v>1496</v>
      </c>
      <c r="F53" s="1130"/>
    </row>
    <row r="54" spans="2:6" s="72" customFormat="1" ht="10.5">
      <c r="B54" s="752" t="s">
        <v>1497</v>
      </c>
      <c r="C54" s="818">
        <v>0.248</v>
      </c>
      <c r="D54" s="818">
        <v>0</v>
      </c>
      <c r="E54" s="818">
        <v>0.248</v>
      </c>
      <c r="F54" s="819">
        <v>82.240000000000009</v>
      </c>
    </row>
    <row r="55" spans="2:6" s="72" customFormat="1" ht="10.5">
      <c r="B55" s="752" t="s">
        <v>1498</v>
      </c>
      <c r="C55" s="818">
        <v>0.68600000000000005</v>
      </c>
      <c r="D55" s="818">
        <v>0</v>
      </c>
      <c r="E55" s="818">
        <v>0.68600000000000005</v>
      </c>
      <c r="F55" s="819">
        <v>81.789999999999992</v>
      </c>
    </row>
    <row r="56" spans="2:6">
      <c r="B56" s="131"/>
    </row>
    <row r="57" spans="2:6">
      <c r="B57" s="131"/>
    </row>
    <row r="58" spans="2:6">
      <c r="B58" s="131"/>
    </row>
    <row r="59" spans="2:6">
      <c r="B59" s="131"/>
    </row>
    <row r="60" spans="2:6">
      <c r="B60" s="131"/>
    </row>
    <row r="61" spans="2:6">
      <c r="B61" s="131"/>
    </row>
    <row r="62" spans="2:6">
      <c r="B62" s="131"/>
    </row>
    <row r="63" spans="2:6">
      <c r="B63" s="131"/>
    </row>
    <row r="64" spans="2:6">
      <c r="B64" s="131"/>
    </row>
    <row r="65" spans="2:2">
      <c r="B65" s="131"/>
    </row>
    <row r="66" spans="2:2">
      <c r="B66" s="131"/>
    </row>
    <row r="67" spans="2:2">
      <c r="B67" s="131"/>
    </row>
    <row r="68" spans="2:2">
      <c r="B68" s="131"/>
    </row>
    <row r="69" spans="2:2">
      <c r="B69" s="131"/>
    </row>
    <row r="70" spans="2:2">
      <c r="B70" s="131"/>
    </row>
    <row r="71" spans="2:2">
      <c r="B71" s="131"/>
    </row>
    <row r="72" spans="2:2">
      <c r="B72" s="131"/>
    </row>
    <row r="73" spans="2:2">
      <c r="B73" s="131"/>
    </row>
    <row r="74" spans="2:2">
      <c r="B74" s="131"/>
    </row>
    <row r="75" spans="2:2">
      <c r="B75" s="131"/>
    </row>
    <row r="76" spans="2:2">
      <c r="B76" s="131"/>
    </row>
    <row r="77" spans="2:2">
      <c r="B77" s="131"/>
    </row>
    <row r="78" spans="2:2">
      <c r="B78" s="131"/>
    </row>
    <row r="79" spans="2:2">
      <c r="B79" s="131"/>
    </row>
    <row r="80" spans="2:2">
      <c r="B80" s="131"/>
    </row>
    <row r="81" spans="2:2">
      <c r="B81" s="131"/>
    </row>
    <row r="82" spans="2:2">
      <c r="B82" s="131"/>
    </row>
    <row r="83" spans="2:2">
      <c r="B83" s="131"/>
    </row>
    <row r="84" spans="2:2">
      <c r="B84" s="131"/>
    </row>
    <row r="85" spans="2:2">
      <c r="B85" s="131"/>
    </row>
    <row r="86" spans="2:2">
      <c r="B86" s="131"/>
    </row>
    <row r="87" spans="2:2">
      <c r="B87" s="131"/>
    </row>
    <row r="88" spans="2:2">
      <c r="B88" s="131"/>
    </row>
    <row r="89" spans="2:2">
      <c r="B89" s="131"/>
    </row>
    <row r="90" spans="2:2">
      <c r="B90" s="131"/>
    </row>
    <row r="91" spans="2:2">
      <c r="B91" s="131"/>
    </row>
    <row r="92" spans="2:2">
      <c r="B92" s="131"/>
    </row>
    <row r="93" spans="2:2">
      <c r="B93" s="131"/>
    </row>
    <row r="94" spans="2:2">
      <c r="B94" s="131"/>
    </row>
    <row r="95" spans="2:2">
      <c r="B95" s="131"/>
    </row>
    <row r="96" spans="2:2">
      <c r="B96" s="131"/>
    </row>
    <row r="97" spans="2:2">
      <c r="B97" s="131"/>
    </row>
    <row r="98" spans="2:2">
      <c r="B98" s="131"/>
    </row>
    <row r="99" spans="2:2">
      <c r="B99" s="131"/>
    </row>
    <row r="100" spans="2:2">
      <c r="B100" s="131"/>
    </row>
    <row r="101" spans="2:2">
      <c r="B101" s="131"/>
    </row>
    <row r="102" spans="2:2">
      <c r="B102" s="131"/>
    </row>
    <row r="103" spans="2:2">
      <c r="B103" s="131"/>
    </row>
    <row r="104" spans="2:2">
      <c r="B104" s="131"/>
    </row>
    <row r="105" spans="2:2">
      <c r="B105" s="131"/>
    </row>
    <row r="106" spans="2:2">
      <c r="B106" s="131"/>
    </row>
    <row r="107" spans="2:2">
      <c r="B107" s="131"/>
    </row>
    <row r="108" spans="2:2">
      <c r="B108" s="131"/>
    </row>
    <row r="109" spans="2:2">
      <c r="B109" s="131"/>
    </row>
    <row r="110" spans="2:2">
      <c r="B110" s="131"/>
    </row>
    <row r="111" spans="2:2">
      <c r="B111" s="131"/>
    </row>
    <row r="112" spans="2:2">
      <c r="B112" s="131"/>
    </row>
    <row r="113" spans="2:2">
      <c r="B113" s="131"/>
    </row>
    <row r="114" spans="2:2">
      <c r="B114" s="131"/>
    </row>
    <row r="115" spans="2:2">
      <c r="B115" s="131"/>
    </row>
    <row r="116" spans="2:2">
      <c r="B116" s="131"/>
    </row>
    <row r="117" spans="2:2">
      <c r="B117" s="131"/>
    </row>
    <row r="118" spans="2:2">
      <c r="B118" s="131"/>
    </row>
    <row r="119" spans="2:2">
      <c r="B119" s="131"/>
    </row>
    <row r="120" spans="2:2">
      <c r="B120" s="131"/>
    </row>
    <row r="121" spans="2:2">
      <c r="B121" s="131"/>
    </row>
    <row r="122" spans="2:2">
      <c r="B122" s="131"/>
    </row>
    <row r="123" spans="2:2">
      <c r="B123" s="131"/>
    </row>
    <row r="124" spans="2:2">
      <c r="B124" s="131"/>
    </row>
    <row r="125" spans="2:2">
      <c r="B125" s="131"/>
    </row>
    <row r="126" spans="2:2">
      <c r="B126" s="131"/>
    </row>
    <row r="127" spans="2:2">
      <c r="B127" s="131"/>
    </row>
    <row r="128" spans="2:2">
      <c r="B128" s="131"/>
    </row>
    <row r="129" spans="2:2">
      <c r="B129" s="131"/>
    </row>
    <row r="130" spans="2:2">
      <c r="B130" s="131"/>
    </row>
    <row r="131" spans="2:2">
      <c r="B131" s="131"/>
    </row>
    <row r="132" spans="2:2">
      <c r="B132" s="131"/>
    </row>
    <row r="133" spans="2:2">
      <c r="B133" s="131"/>
    </row>
    <row r="134" spans="2:2">
      <c r="B134" s="131"/>
    </row>
    <row r="135" spans="2:2">
      <c r="B135" s="131"/>
    </row>
    <row r="136" spans="2:2">
      <c r="B136" s="131"/>
    </row>
    <row r="137" spans="2:2">
      <c r="B137" s="131"/>
    </row>
    <row r="138" spans="2:2">
      <c r="B138" s="131"/>
    </row>
    <row r="139" spans="2:2">
      <c r="B139" s="131"/>
    </row>
    <row r="140" spans="2:2">
      <c r="B140" s="131"/>
    </row>
    <row r="141" spans="2:2">
      <c r="B141" s="131"/>
    </row>
    <row r="142" spans="2:2">
      <c r="B142" s="131"/>
    </row>
    <row r="143" spans="2:2">
      <c r="B143" s="131"/>
    </row>
    <row r="144" spans="2:2">
      <c r="B144" s="131"/>
    </row>
    <row r="145" spans="2:2">
      <c r="B145" s="131"/>
    </row>
    <row r="146" spans="2:2">
      <c r="B146" s="131"/>
    </row>
    <row r="147" spans="2:2">
      <c r="B147" s="131"/>
    </row>
    <row r="148" spans="2:2">
      <c r="B148" s="131"/>
    </row>
    <row r="149" spans="2:2">
      <c r="B149" s="131"/>
    </row>
    <row r="150" spans="2:2">
      <c r="B150" s="131"/>
    </row>
    <row r="151" spans="2:2">
      <c r="B151" s="131"/>
    </row>
    <row r="152" spans="2:2">
      <c r="B152" s="131"/>
    </row>
    <row r="153" spans="2:2">
      <c r="B153" s="131"/>
    </row>
    <row r="154" spans="2:2">
      <c r="B154" s="131"/>
    </row>
    <row r="155" spans="2:2">
      <c r="B155" s="131"/>
    </row>
    <row r="156" spans="2:2">
      <c r="B156" s="131"/>
    </row>
    <row r="157" spans="2:2">
      <c r="B157" s="131"/>
    </row>
    <row r="158" spans="2:2">
      <c r="B158" s="131"/>
    </row>
    <row r="159" spans="2:2">
      <c r="B159" s="131"/>
    </row>
    <row r="160" spans="2:2">
      <c r="B160" s="131"/>
    </row>
    <row r="161" spans="2:2">
      <c r="B161" s="131"/>
    </row>
    <row r="162" spans="2:2">
      <c r="B162" s="131"/>
    </row>
    <row r="163" spans="2:2">
      <c r="B163" s="131"/>
    </row>
    <row r="164" spans="2:2">
      <c r="B164" s="131"/>
    </row>
    <row r="165" spans="2:2">
      <c r="B165" s="131"/>
    </row>
    <row r="166" spans="2:2">
      <c r="B166" s="131"/>
    </row>
    <row r="167" spans="2:2">
      <c r="B167" s="131"/>
    </row>
    <row r="168" spans="2:2">
      <c r="B168" s="131"/>
    </row>
    <row r="169" spans="2:2">
      <c r="B169" s="131"/>
    </row>
    <row r="170" spans="2:2">
      <c r="B170" s="131"/>
    </row>
    <row r="171" spans="2:2">
      <c r="B171" s="131"/>
    </row>
    <row r="172" spans="2:2">
      <c r="B172" s="131"/>
    </row>
    <row r="173" spans="2:2">
      <c r="B173" s="131"/>
    </row>
    <row r="174" spans="2:2">
      <c r="B174" s="131"/>
    </row>
    <row r="175" spans="2:2">
      <c r="B175" s="131"/>
    </row>
    <row r="176" spans="2:2">
      <c r="B176" s="131"/>
    </row>
    <row r="177" spans="2:2">
      <c r="B177" s="131"/>
    </row>
    <row r="178" spans="2:2">
      <c r="B178" s="131"/>
    </row>
    <row r="179" spans="2:2">
      <c r="B179" s="131"/>
    </row>
    <row r="180" spans="2:2">
      <c r="B180" s="131"/>
    </row>
    <row r="181" spans="2:2">
      <c r="B181" s="131"/>
    </row>
    <row r="182" spans="2:2">
      <c r="B182" s="131"/>
    </row>
    <row r="183" spans="2:2">
      <c r="B183" s="131"/>
    </row>
    <row r="184" spans="2:2">
      <c r="B184" s="131"/>
    </row>
    <row r="185" spans="2:2">
      <c r="B185" s="131"/>
    </row>
    <row r="186" spans="2:2">
      <c r="B186" s="131"/>
    </row>
    <row r="187" spans="2:2">
      <c r="B187" s="131"/>
    </row>
    <row r="188" spans="2:2">
      <c r="B188" s="131"/>
    </row>
    <row r="189" spans="2:2">
      <c r="B189" s="131"/>
    </row>
    <row r="190" spans="2:2">
      <c r="B190" s="131"/>
    </row>
    <row r="191" spans="2:2">
      <c r="B191" s="131"/>
    </row>
    <row r="192" spans="2:2">
      <c r="B192" s="131"/>
    </row>
    <row r="193" spans="2:2">
      <c r="B193" s="131"/>
    </row>
    <row r="194" spans="2:2">
      <c r="B194" s="131"/>
    </row>
    <row r="195" spans="2:2">
      <c r="B195" s="131"/>
    </row>
    <row r="196" spans="2:2">
      <c r="B196" s="131"/>
    </row>
    <row r="197" spans="2:2">
      <c r="B197" s="131"/>
    </row>
    <row r="198" spans="2:2">
      <c r="B198" s="131"/>
    </row>
    <row r="199" spans="2:2">
      <c r="B199" s="131"/>
    </row>
    <row r="200" spans="2:2">
      <c r="B200" s="131"/>
    </row>
    <row r="201" spans="2:2">
      <c r="B201" s="131"/>
    </row>
    <row r="202" spans="2:2">
      <c r="B202" s="131"/>
    </row>
    <row r="203" spans="2:2">
      <c r="B203" s="131"/>
    </row>
    <row r="204" spans="2:2">
      <c r="B204" s="131"/>
    </row>
    <row r="205" spans="2:2">
      <c r="B205" s="131"/>
    </row>
    <row r="206" spans="2:2">
      <c r="B206" s="131"/>
    </row>
    <row r="207" spans="2:2">
      <c r="B207" s="131"/>
    </row>
    <row r="208" spans="2:2">
      <c r="B208" s="131"/>
    </row>
    <row r="209" spans="2:2">
      <c r="B209" s="131"/>
    </row>
    <row r="210" spans="2:2">
      <c r="B210" s="131"/>
    </row>
    <row r="211" spans="2:2">
      <c r="B211" s="131"/>
    </row>
    <row r="212" spans="2:2">
      <c r="B212" s="131"/>
    </row>
    <row r="213" spans="2:2">
      <c r="B213" s="131"/>
    </row>
    <row r="214" spans="2:2">
      <c r="B214" s="131"/>
    </row>
    <row r="215" spans="2:2">
      <c r="B215" s="131"/>
    </row>
    <row r="216" spans="2:2">
      <c r="B216" s="131"/>
    </row>
    <row r="217" spans="2:2">
      <c r="B217" s="131"/>
    </row>
    <row r="218" spans="2:2">
      <c r="B218" s="131"/>
    </row>
    <row r="219" spans="2:2">
      <c r="B219" s="131"/>
    </row>
    <row r="220" spans="2:2">
      <c r="B220" s="131"/>
    </row>
    <row r="221" spans="2:2">
      <c r="B221" s="131"/>
    </row>
    <row r="222" spans="2:2">
      <c r="B222" s="131"/>
    </row>
    <row r="223" spans="2:2">
      <c r="B223" s="131"/>
    </row>
    <row r="224" spans="2:2">
      <c r="B224" s="131"/>
    </row>
    <row r="225" spans="2:2">
      <c r="B225" s="131"/>
    </row>
    <row r="226" spans="2:2">
      <c r="B226" s="131"/>
    </row>
    <row r="227" spans="2:2">
      <c r="B227" s="131"/>
    </row>
    <row r="228" spans="2:2">
      <c r="B228" s="131"/>
    </row>
    <row r="229" spans="2:2">
      <c r="B229" s="131"/>
    </row>
    <row r="230" spans="2:2">
      <c r="B230" s="131"/>
    </row>
    <row r="231" spans="2:2">
      <c r="B231" s="131"/>
    </row>
    <row r="232" spans="2:2">
      <c r="B232" s="131"/>
    </row>
    <row r="233" spans="2:2">
      <c r="B233" s="131"/>
    </row>
    <row r="234" spans="2:2">
      <c r="B234" s="131"/>
    </row>
    <row r="235" spans="2:2">
      <c r="B235" s="131"/>
    </row>
    <row r="236" spans="2:2">
      <c r="B236" s="131"/>
    </row>
    <row r="237" spans="2:2">
      <c r="B237" s="131"/>
    </row>
    <row r="238" spans="2:2">
      <c r="B238" s="131"/>
    </row>
    <row r="239" spans="2:2">
      <c r="B239" s="131"/>
    </row>
    <row r="240" spans="2:2">
      <c r="B240" s="131"/>
    </row>
    <row r="241" spans="2:2">
      <c r="B241" s="131"/>
    </row>
    <row r="242" spans="2:2">
      <c r="B242" s="131"/>
    </row>
    <row r="243" spans="2:2">
      <c r="B243" s="131"/>
    </row>
    <row r="244" spans="2:2">
      <c r="B244" s="131"/>
    </row>
    <row r="245" spans="2:2">
      <c r="B245" s="131"/>
    </row>
    <row r="246" spans="2:2">
      <c r="B246" s="131"/>
    </row>
    <row r="247" spans="2:2">
      <c r="B247" s="131"/>
    </row>
    <row r="248" spans="2:2">
      <c r="B248" s="131"/>
    </row>
    <row r="249" spans="2:2">
      <c r="B249" s="131"/>
    </row>
    <row r="250" spans="2:2">
      <c r="B250" s="131"/>
    </row>
    <row r="251" spans="2:2">
      <c r="B251" s="131"/>
    </row>
    <row r="252" spans="2:2">
      <c r="B252" s="131"/>
    </row>
    <row r="253" spans="2:2">
      <c r="B253" s="131"/>
    </row>
    <row r="254" spans="2:2">
      <c r="B254" s="131"/>
    </row>
    <row r="255" spans="2:2">
      <c r="B255" s="131"/>
    </row>
    <row r="256" spans="2:2">
      <c r="B256" s="131"/>
    </row>
    <row r="257" spans="2:2">
      <c r="B257" s="131"/>
    </row>
    <row r="258" spans="2:2">
      <c r="B258" s="131"/>
    </row>
    <row r="259" spans="2:2">
      <c r="B259" s="131"/>
    </row>
    <row r="260" spans="2:2">
      <c r="B260" s="131"/>
    </row>
    <row r="261" spans="2:2">
      <c r="B261" s="131"/>
    </row>
    <row r="262" spans="2:2">
      <c r="B262" s="131"/>
    </row>
    <row r="263" spans="2:2">
      <c r="B263" s="131"/>
    </row>
    <row r="264" spans="2:2">
      <c r="B264" s="131"/>
    </row>
    <row r="265" spans="2:2">
      <c r="B265" s="131"/>
    </row>
    <row r="266" spans="2:2">
      <c r="B266" s="131"/>
    </row>
    <row r="267" spans="2:2">
      <c r="B267" s="131"/>
    </row>
    <row r="268" spans="2:2">
      <c r="B268" s="131"/>
    </row>
    <row r="269" spans="2:2">
      <c r="B269" s="131"/>
    </row>
    <row r="270" spans="2:2">
      <c r="B270" s="131"/>
    </row>
    <row r="271" spans="2:2">
      <c r="B271" s="131"/>
    </row>
    <row r="272" spans="2:2">
      <c r="B272" s="131"/>
    </row>
    <row r="273" spans="2:2">
      <c r="B273" s="131"/>
    </row>
    <row r="274" spans="2:2">
      <c r="B274" s="131"/>
    </row>
    <row r="275" spans="2:2">
      <c r="B275" s="131"/>
    </row>
    <row r="276" spans="2:2">
      <c r="B276" s="131"/>
    </row>
    <row r="277" spans="2:2">
      <c r="B277" s="131"/>
    </row>
    <row r="278" spans="2:2">
      <c r="B278" s="131"/>
    </row>
    <row r="279" spans="2:2">
      <c r="B279" s="131"/>
    </row>
    <row r="280" spans="2:2">
      <c r="B280" s="131"/>
    </row>
    <row r="281" spans="2:2">
      <c r="B281" s="131"/>
    </row>
    <row r="282" spans="2:2">
      <c r="B282" s="131"/>
    </row>
    <row r="283" spans="2:2">
      <c r="B283" s="131"/>
    </row>
    <row r="284" spans="2:2">
      <c r="B284" s="131"/>
    </row>
    <row r="285" spans="2:2">
      <c r="B285" s="131"/>
    </row>
    <row r="286" spans="2:2">
      <c r="B286" s="131"/>
    </row>
    <row r="287" spans="2:2">
      <c r="B287" s="131"/>
    </row>
    <row r="288" spans="2:2">
      <c r="B288" s="131"/>
    </row>
    <row r="289" spans="2:2">
      <c r="B289" s="131"/>
    </row>
  </sheetData>
  <mergeCells count="36">
    <mergeCell ref="B36:C36"/>
    <mergeCell ref="D37:S37"/>
    <mergeCell ref="T37:AI37"/>
    <mergeCell ref="B6:C10"/>
    <mergeCell ref="D6:S6"/>
    <mergeCell ref="D7:D10"/>
    <mergeCell ref="E7:I7"/>
    <mergeCell ref="J7:N7"/>
    <mergeCell ref="O7:S7"/>
    <mergeCell ref="E8:I8"/>
    <mergeCell ref="J8:N8"/>
    <mergeCell ref="O8:S8"/>
    <mergeCell ref="F52:F53"/>
    <mergeCell ref="D38:H38"/>
    <mergeCell ref="I38:M38"/>
    <mergeCell ref="N38:R38"/>
    <mergeCell ref="K9:N9"/>
    <mergeCell ref="P9:S9"/>
    <mergeCell ref="F9:I9"/>
    <mergeCell ref="D39:H39"/>
    <mergeCell ref="I39:M39"/>
    <mergeCell ref="N39:R39"/>
    <mergeCell ref="S39:S41"/>
    <mergeCell ref="T39:X39"/>
    <mergeCell ref="E40:H40"/>
    <mergeCell ref="AE40:AH40"/>
    <mergeCell ref="T38:X38"/>
    <mergeCell ref="Y38:AC38"/>
    <mergeCell ref="J40:M40"/>
    <mergeCell ref="O40:R40"/>
    <mergeCell ref="U40:X40"/>
    <mergeCell ref="Z40:AC40"/>
    <mergeCell ref="AD38:AI38"/>
    <mergeCell ref="Y39:AC39"/>
    <mergeCell ref="AD39:AH39"/>
    <mergeCell ref="AI39:AI41"/>
  </mergeCells>
  <hyperlinks>
    <hyperlink ref="W2" location="Index!A1" display="Index" xr:uid="{82ABA8FB-878C-482E-874B-6240E3024C8C}"/>
  </hyperlinks>
  <pageMargins left="0.70866141732283472" right="0.70866141732283472" top="0.74803149606299213" bottom="0.74803149606299213" header="0.31496062992125984" footer="0.31496062992125984"/>
  <pageSetup paperSize="9" scale="31" orientation="landscape" r:id="rId1"/>
  <headerFooter>
    <oddHeader>&amp;CEN</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tabColor theme="4"/>
    <pageSetUpPr fitToPage="1"/>
  </sheetPr>
  <dimension ref="B2:J16"/>
  <sheetViews>
    <sheetView zoomScaleNormal="100" workbookViewId="0">
      <selection activeCell="F88" sqref="F88"/>
    </sheetView>
  </sheetViews>
  <sheetFormatPr defaultColWidth="8.81640625" defaultRowHeight="10"/>
  <cols>
    <col min="1" max="1" width="3.90625" style="34" customWidth="1"/>
    <col min="2" max="2" width="3.453125" style="34" customWidth="1"/>
    <col min="3" max="3" width="60.54296875" style="34" customWidth="1"/>
    <col min="4" max="4" width="62.1796875" style="34" bestFit="1" customWidth="1"/>
    <col min="5" max="5" width="35" style="34" bestFit="1" customWidth="1"/>
    <col min="6" max="6" width="35" style="34" customWidth="1"/>
    <col min="7" max="7" width="36.54296875" style="34" customWidth="1"/>
    <col min="8" max="8" width="41.54296875" style="34" customWidth="1"/>
    <col min="9" max="16384" width="8.81640625" style="34"/>
  </cols>
  <sheetData>
    <row r="2" spans="2:10" ht="10.5">
      <c r="B2" s="32" t="s">
        <v>74</v>
      </c>
      <c r="C2" s="32"/>
      <c r="D2" s="32"/>
      <c r="E2" s="32"/>
      <c r="F2" s="32"/>
      <c r="G2" s="32"/>
      <c r="H2" s="32"/>
      <c r="I2" s="32"/>
      <c r="J2" s="320" t="s">
        <v>1686</v>
      </c>
    </row>
    <row r="4" spans="2:10">
      <c r="C4" s="877" t="s">
        <v>1499</v>
      </c>
      <c r="D4" s="877" t="s">
        <v>1500</v>
      </c>
      <c r="E4" s="877" t="s">
        <v>1789</v>
      </c>
      <c r="F4" s="1108" t="s">
        <v>1501</v>
      </c>
      <c r="G4" s="1108" t="s">
        <v>1502</v>
      </c>
      <c r="H4" s="883" t="s">
        <v>1503</v>
      </c>
    </row>
    <row r="5" spans="2:10">
      <c r="C5" s="879"/>
      <c r="D5" s="879"/>
      <c r="E5" s="879"/>
      <c r="F5" s="1109"/>
      <c r="G5" s="1109"/>
      <c r="H5" s="885"/>
    </row>
    <row r="6" spans="2:10" ht="14.75" customHeight="1">
      <c r="B6" s="820">
        <v>1</v>
      </c>
      <c r="C6" s="883" t="s">
        <v>1504</v>
      </c>
      <c r="D6" s="820" t="s">
        <v>1478</v>
      </c>
      <c r="E6" s="820"/>
      <c r="F6" s="607"/>
      <c r="G6" s="607"/>
      <c r="H6" s="820"/>
    </row>
    <row r="7" spans="2:10">
      <c r="B7" s="820">
        <v>2</v>
      </c>
      <c r="C7" s="884"/>
      <c r="D7" s="820" t="s">
        <v>768</v>
      </c>
      <c r="E7" s="820"/>
      <c r="F7" s="607"/>
      <c r="G7" s="607"/>
      <c r="H7" s="820"/>
    </row>
    <row r="8" spans="2:10">
      <c r="B8" s="820">
        <v>3</v>
      </c>
      <c r="C8" s="884"/>
      <c r="D8" s="618" t="s">
        <v>1379</v>
      </c>
      <c r="E8" s="820"/>
      <c r="F8" s="607"/>
      <c r="G8" s="607"/>
      <c r="H8" s="820"/>
    </row>
    <row r="9" spans="2:10" ht="15" customHeight="1">
      <c r="B9" s="820">
        <v>4</v>
      </c>
      <c r="C9" s="885"/>
      <c r="D9" s="820" t="s">
        <v>1505</v>
      </c>
      <c r="E9" s="820"/>
      <c r="F9" s="607"/>
      <c r="G9" s="607"/>
      <c r="H9" s="820"/>
    </row>
    <row r="10" spans="2:10" ht="14.75" customHeight="1">
      <c r="B10" s="820">
        <v>5</v>
      </c>
      <c r="C10" s="883" t="s">
        <v>1506</v>
      </c>
      <c r="D10" s="820" t="s">
        <v>1478</v>
      </c>
      <c r="E10" s="820"/>
      <c r="F10" s="607"/>
      <c r="G10" s="607"/>
      <c r="H10" s="820"/>
    </row>
    <row r="11" spans="2:10">
      <c r="B11" s="820">
        <v>6</v>
      </c>
      <c r="C11" s="884"/>
      <c r="D11" s="820" t="s">
        <v>768</v>
      </c>
      <c r="E11" s="821"/>
      <c r="F11" s="607"/>
      <c r="G11" s="607"/>
      <c r="H11" s="820"/>
    </row>
    <row r="12" spans="2:10">
      <c r="B12" s="820">
        <v>7</v>
      </c>
      <c r="C12" s="884"/>
      <c r="D12" s="822" t="s">
        <v>1379</v>
      </c>
      <c r="E12" s="821"/>
      <c r="F12" s="607"/>
      <c r="G12" s="607"/>
      <c r="H12" s="820"/>
    </row>
    <row r="13" spans="2:10">
      <c r="B13" s="820">
        <v>8</v>
      </c>
      <c r="C13" s="884"/>
      <c r="D13" s="820" t="s">
        <v>772</v>
      </c>
      <c r="E13" s="820"/>
      <c r="F13" s="607"/>
      <c r="G13" s="607"/>
      <c r="H13" s="820"/>
    </row>
    <row r="14" spans="2:10">
      <c r="B14" s="820">
        <v>9</v>
      </c>
      <c r="C14" s="884"/>
      <c r="D14" s="822" t="s">
        <v>1380</v>
      </c>
      <c r="E14" s="821"/>
      <c r="F14" s="607"/>
      <c r="G14" s="607"/>
      <c r="H14" s="820"/>
    </row>
    <row r="15" spans="2:10">
      <c r="B15" s="820">
        <v>10</v>
      </c>
      <c r="C15" s="884"/>
      <c r="D15" s="822" t="s">
        <v>1507</v>
      </c>
      <c r="E15" s="820"/>
      <c r="F15" s="607"/>
      <c r="G15" s="607"/>
      <c r="H15" s="820"/>
    </row>
    <row r="16" spans="2:10">
      <c r="B16" s="820">
        <v>11</v>
      </c>
      <c r="C16" s="885"/>
      <c r="D16" s="820" t="s">
        <v>1505</v>
      </c>
      <c r="E16" s="820"/>
      <c r="F16" s="607"/>
      <c r="G16" s="607"/>
      <c r="H16" s="820"/>
    </row>
  </sheetData>
  <mergeCells count="8">
    <mergeCell ref="C6:C9"/>
    <mergeCell ref="C10:C16"/>
    <mergeCell ref="F4:F5"/>
    <mergeCell ref="G4:G5"/>
    <mergeCell ref="H4:H5"/>
    <mergeCell ref="C4:C5"/>
    <mergeCell ref="D4:D5"/>
    <mergeCell ref="E4:E5"/>
  </mergeCells>
  <hyperlinks>
    <hyperlink ref="J2" location="Index!A1" display="Index" xr:uid="{9EE06FA1-5CD7-442B-822A-973A0EF699E7}"/>
  </hyperlinks>
  <pageMargins left="0.70866141732283472" right="0.70866141732283472" top="0.74803149606299213" bottom="0.74803149606299213" header="0.31496062992125984" footer="0.31496062992125984"/>
  <pageSetup paperSize="9" scale="46" orientation="landscape" r:id="rId1"/>
  <headerFooter>
    <oddHeader>&amp;CEN</oddHead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B7DD34-534E-46F1-ACFF-C764BC7061D5}">
  <sheetPr>
    <tabColor theme="4"/>
    <pageSetUpPr fitToPage="1"/>
  </sheetPr>
  <dimension ref="A1:J304"/>
  <sheetViews>
    <sheetView showGridLines="0" zoomScaleNormal="100" zoomScalePageLayoutView="85" workbookViewId="0"/>
  </sheetViews>
  <sheetFormatPr defaultColWidth="8.1796875" defaultRowHeight="10"/>
  <cols>
    <col min="1" max="1" width="2.453125" style="62" customWidth="1"/>
    <col min="2" max="2" width="5.81640625" style="62" customWidth="1"/>
    <col min="3" max="3" width="83.453125" style="62" customWidth="1"/>
    <col min="4" max="4" width="19.453125" style="439" bestFit="1" customWidth="1"/>
    <col min="5" max="16384" width="8.1796875" style="439"/>
  </cols>
  <sheetData>
    <row r="1" spans="2:10" s="62" customFormat="1"/>
    <row r="2" spans="2:10" s="62" customFormat="1" ht="10.5">
      <c r="B2" s="449" t="s">
        <v>1508</v>
      </c>
      <c r="C2" s="449"/>
      <c r="D2" s="449"/>
      <c r="E2" s="449"/>
      <c r="F2" s="87" t="s">
        <v>1686</v>
      </c>
    </row>
    <row r="3" spans="2:10" s="384" customFormat="1" ht="20.149999999999999" customHeight="1">
      <c r="B3" s="61"/>
      <c r="C3" s="61"/>
      <c r="D3" s="61"/>
      <c r="E3" s="62"/>
      <c r="F3" s="62"/>
      <c r="G3" s="62"/>
      <c r="H3" s="62"/>
      <c r="I3" s="62"/>
      <c r="J3" s="62"/>
    </row>
    <row r="4" spans="2:10" s="384" customFormat="1" ht="37.5" customHeight="1">
      <c r="B4" s="1134" t="s">
        <v>1871</v>
      </c>
      <c r="C4" s="1135"/>
      <c r="D4" s="438" t="s">
        <v>1509</v>
      </c>
      <c r="E4" s="62"/>
      <c r="F4" s="62"/>
      <c r="G4" s="62"/>
      <c r="H4" s="62"/>
      <c r="I4" s="62"/>
      <c r="J4" s="62"/>
    </row>
    <row r="5" spans="2:10" ht="10.5">
      <c r="B5" s="1136"/>
      <c r="C5" s="1137"/>
      <c r="D5" s="450">
        <v>46022</v>
      </c>
    </row>
    <row r="6" spans="2:10" ht="15.75" customHeight="1">
      <c r="B6" s="1132" t="s">
        <v>1510</v>
      </c>
      <c r="C6" s="1133"/>
      <c r="D6" s="440"/>
    </row>
    <row r="7" spans="2:10">
      <c r="B7" s="441" t="s">
        <v>247</v>
      </c>
      <c r="C7" s="186" t="s">
        <v>1511</v>
      </c>
      <c r="D7" s="446">
        <v>596278.1057665</v>
      </c>
    </row>
    <row r="8" spans="2:10">
      <c r="B8" s="441" t="s">
        <v>1512</v>
      </c>
      <c r="C8" s="186" t="s">
        <v>1513</v>
      </c>
      <c r="D8" s="446">
        <v>366154.86536150001</v>
      </c>
    </row>
    <row r="9" spans="2:10">
      <c r="B9" s="441" t="s">
        <v>1514</v>
      </c>
      <c r="C9" s="442" t="s">
        <v>1515</v>
      </c>
      <c r="D9" s="446">
        <v>1473032.509943</v>
      </c>
    </row>
    <row r="10" spans="2:10">
      <c r="B10" s="441" t="s">
        <v>1516</v>
      </c>
      <c r="C10" s="186" t="s">
        <v>1517</v>
      </c>
      <c r="D10" s="443">
        <v>0.40479629725862154</v>
      </c>
    </row>
    <row r="11" spans="2:10">
      <c r="B11" s="441" t="s">
        <v>294</v>
      </c>
      <c r="C11" s="186" t="s">
        <v>1513</v>
      </c>
      <c r="D11" s="443">
        <v>0.24857215498636118</v>
      </c>
    </row>
    <row r="12" spans="2:10" ht="14.25" customHeight="1">
      <c r="B12" s="441" t="s">
        <v>1518</v>
      </c>
      <c r="C12" s="186" t="s">
        <v>1519</v>
      </c>
      <c r="D12" s="447">
        <v>2385862.0203637998</v>
      </c>
    </row>
    <row r="13" spans="2:10">
      <c r="B13" s="441" t="s">
        <v>1520</v>
      </c>
      <c r="C13" s="186" t="s">
        <v>1521</v>
      </c>
      <c r="D13" s="443">
        <v>0.24992145424888343</v>
      </c>
    </row>
    <row r="14" spans="2:10">
      <c r="B14" s="441" t="s">
        <v>298</v>
      </c>
      <c r="C14" s="186" t="s">
        <v>1522</v>
      </c>
      <c r="D14" s="444">
        <v>0.15346858378074527</v>
      </c>
    </row>
    <row r="15" spans="2:10">
      <c r="B15" s="441" t="s">
        <v>142</v>
      </c>
      <c r="C15" s="186" t="s">
        <v>1523</v>
      </c>
      <c r="D15" s="445"/>
    </row>
    <row r="16" spans="2:10" ht="20">
      <c r="B16" s="441" t="s">
        <v>143</v>
      </c>
      <c r="C16" s="186" t="s">
        <v>1524</v>
      </c>
      <c r="D16" s="445"/>
    </row>
    <row r="17" spans="2:4" ht="30">
      <c r="B17" s="441" t="s">
        <v>1525</v>
      </c>
      <c r="C17" s="186" t="s">
        <v>1526</v>
      </c>
      <c r="D17" s="445"/>
    </row>
    <row r="18" spans="2:4" ht="15.75" customHeight="1">
      <c r="B18" s="1132" t="s">
        <v>1509</v>
      </c>
      <c r="C18" s="1133"/>
      <c r="D18" s="440"/>
    </row>
    <row r="19" spans="2:4">
      <c r="B19" s="441" t="s">
        <v>608</v>
      </c>
      <c r="C19" s="186" t="s">
        <v>1527</v>
      </c>
      <c r="D19" s="444">
        <v>0.309</v>
      </c>
    </row>
    <row r="20" spans="2:4" ht="18" customHeight="1">
      <c r="B20" s="441" t="s">
        <v>610</v>
      </c>
      <c r="C20" s="186" t="s">
        <v>1528</v>
      </c>
      <c r="D20" s="444">
        <v>0.23400000000000001</v>
      </c>
    </row>
    <row r="21" spans="2:4">
      <c r="B21" s="441" t="s">
        <v>612</v>
      </c>
      <c r="C21" s="186" t="s">
        <v>1529</v>
      </c>
      <c r="D21" s="444">
        <v>0.19077675070896799</v>
      </c>
    </row>
    <row r="22" spans="2:4" ht="15.75" customHeight="1">
      <c r="B22" s="441" t="s">
        <v>614</v>
      </c>
      <c r="C22" s="186" t="s">
        <v>1530</v>
      </c>
      <c r="D22" s="444">
        <v>0.14447147404166699</v>
      </c>
    </row>
    <row r="23" spans="2:4" s="62" customFormat="1"/>
    <row r="24" spans="2:4" s="62" customFormat="1"/>
    <row r="25" spans="2:4" s="62" customFormat="1"/>
    <row r="26" spans="2:4" s="62" customFormat="1"/>
    <row r="27" spans="2:4" s="62" customFormat="1"/>
    <row r="28" spans="2:4" s="62" customFormat="1"/>
    <row r="29" spans="2:4" s="62" customFormat="1"/>
    <row r="30" spans="2:4" s="62" customFormat="1"/>
    <row r="31" spans="2:4" s="62" customFormat="1"/>
    <row r="32" spans="2:4" s="62" customFormat="1"/>
    <row r="33" s="62" customFormat="1"/>
    <row r="34" s="62" customFormat="1"/>
    <row r="35" s="62" customFormat="1"/>
    <row r="36" s="62" customFormat="1"/>
    <row r="37" s="62" customFormat="1"/>
    <row r="38" s="62" customFormat="1"/>
    <row r="39" s="62" customFormat="1"/>
    <row r="40" s="62" customFormat="1"/>
    <row r="41" s="62" customFormat="1"/>
    <row r="42" s="62" customFormat="1"/>
    <row r="43" s="62" customFormat="1"/>
    <row r="44" s="62" customFormat="1"/>
    <row r="45" s="62" customFormat="1"/>
    <row r="46" s="62" customFormat="1"/>
    <row r="47" s="62" customFormat="1"/>
    <row r="48" s="62" customFormat="1"/>
    <row r="49" s="62" customFormat="1"/>
    <row r="50" s="62" customFormat="1"/>
    <row r="51" s="62" customFormat="1"/>
    <row r="52" s="62" customFormat="1"/>
    <row r="53" s="62" customFormat="1"/>
    <row r="54" s="62" customFormat="1"/>
    <row r="55" s="62" customFormat="1"/>
    <row r="56" s="62" customFormat="1"/>
    <row r="57" s="62" customFormat="1"/>
    <row r="58" s="62" customFormat="1"/>
    <row r="59" s="62" customFormat="1"/>
    <row r="60" s="62" customFormat="1"/>
    <row r="61" s="62" customFormat="1"/>
    <row r="62" s="62" customFormat="1"/>
    <row r="63" s="62" customFormat="1"/>
    <row r="64" s="62" customFormat="1"/>
    <row r="65" s="62" customFormat="1"/>
    <row r="66" s="62" customFormat="1"/>
    <row r="67" s="62" customFormat="1"/>
    <row r="68" s="62" customFormat="1"/>
    <row r="69" s="62" customFormat="1"/>
    <row r="70" s="62" customFormat="1"/>
    <row r="71" s="62" customFormat="1"/>
    <row r="72" s="62" customFormat="1"/>
    <row r="73" s="62" customFormat="1"/>
    <row r="74" s="62" customFormat="1"/>
    <row r="75" s="62" customFormat="1"/>
    <row r="76" s="62" customFormat="1"/>
    <row r="77" s="62" customFormat="1"/>
    <row r="78" s="62" customFormat="1"/>
    <row r="79" s="62" customFormat="1"/>
    <row r="80" s="62" customFormat="1"/>
    <row r="81" s="62" customFormat="1"/>
    <row r="82" s="62" customFormat="1"/>
    <row r="83" s="62" customFormat="1"/>
    <row r="84" s="62" customFormat="1"/>
    <row r="85" s="62" customFormat="1"/>
    <row r="86" s="62" customFormat="1"/>
    <row r="87" s="62" customFormat="1"/>
    <row r="88" s="62" customFormat="1"/>
    <row r="89" s="62" customFormat="1"/>
    <row r="90" s="62" customFormat="1"/>
    <row r="91" s="62" customFormat="1"/>
    <row r="92" s="62" customFormat="1"/>
    <row r="93" s="62" customFormat="1"/>
    <row r="94" s="62" customFormat="1"/>
    <row r="95" s="62" customFormat="1"/>
    <row r="96" s="62" customFormat="1"/>
    <row r="97" s="62" customFormat="1"/>
    <row r="98" s="62" customFormat="1"/>
    <row r="99" s="62" customFormat="1"/>
    <row r="100" s="62" customFormat="1"/>
    <row r="101" s="62" customFormat="1"/>
    <row r="102" s="62" customFormat="1"/>
    <row r="103" s="62" customFormat="1"/>
    <row r="104" s="62" customFormat="1"/>
    <row r="105" s="62" customFormat="1"/>
    <row r="106" s="62" customFormat="1"/>
    <row r="107" s="62" customFormat="1"/>
    <row r="108" s="62" customFormat="1"/>
    <row r="109" s="62" customFormat="1"/>
    <row r="110" s="62" customFormat="1"/>
    <row r="111" s="62" customFormat="1"/>
    <row r="112" s="62" customFormat="1"/>
    <row r="113" s="62" customFormat="1"/>
    <row r="114" s="62" customFormat="1"/>
    <row r="115" s="62" customFormat="1"/>
    <row r="116" s="62" customFormat="1"/>
    <row r="117" s="62" customFormat="1"/>
    <row r="118" s="62" customFormat="1"/>
    <row r="119" s="62" customFormat="1"/>
    <row r="120" s="62" customFormat="1"/>
    <row r="121" s="62" customFormat="1"/>
    <row r="122" s="62" customFormat="1"/>
    <row r="123" s="62" customFormat="1"/>
    <row r="124" s="62" customFormat="1"/>
    <row r="125" s="62" customFormat="1"/>
    <row r="126" s="62" customFormat="1"/>
    <row r="127" s="62" customFormat="1"/>
    <row r="128" s="62" customFormat="1"/>
    <row r="129" s="62" customFormat="1"/>
    <row r="130" s="62" customFormat="1"/>
    <row r="131" s="62" customFormat="1"/>
    <row r="132" s="62" customFormat="1"/>
    <row r="133" s="62" customFormat="1"/>
    <row r="134" s="62" customFormat="1"/>
    <row r="135" s="62" customFormat="1"/>
    <row r="136" s="62" customFormat="1"/>
    <row r="137" s="62" customFormat="1"/>
    <row r="138" s="62" customFormat="1"/>
    <row r="139" s="62" customFormat="1"/>
    <row r="140" s="62" customFormat="1"/>
    <row r="141" s="62" customFormat="1"/>
    <row r="142" s="62" customFormat="1"/>
    <row r="143" s="62" customFormat="1"/>
    <row r="144" s="62" customFormat="1"/>
    <row r="145" s="62" customFormat="1"/>
    <row r="146" s="62" customFormat="1"/>
    <row r="147" s="62" customFormat="1"/>
    <row r="148" s="62" customFormat="1"/>
    <row r="149" s="62" customFormat="1"/>
    <row r="150" s="62" customFormat="1"/>
    <row r="151" s="62" customFormat="1"/>
    <row r="152" s="62" customFormat="1"/>
    <row r="153" s="62" customFormat="1"/>
    <row r="154" s="62" customFormat="1"/>
    <row r="155" s="62" customFormat="1"/>
    <row r="156" s="62" customFormat="1"/>
    <row r="157" s="62" customFormat="1"/>
    <row r="158" s="62" customFormat="1"/>
    <row r="159" s="62" customFormat="1"/>
    <row r="160" s="62" customFormat="1"/>
    <row r="161" s="62" customFormat="1"/>
    <row r="162" s="62" customFormat="1"/>
    <row r="163" s="62" customFormat="1"/>
    <row r="164" s="62" customFormat="1"/>
    <row r="165" s="62" customFormat="1"/>
    <row r="166" s="62" customFormat="1"/>
    <row r="167" s="62" customFormat="1"/>
    <row r="168" s="62" customFormat="1"/>
    <row r="169" s="62" customFormat="1"/>
    <row r="170" s="62" customFormat="1"/>
    <row r="171" s="62" customFormat="1"/>
    <row r="172" s="62" customFormat="1"/>
    <row r="173" s="62" customFormat="1"/>
    <row r="174" s="62" customFormat="1"/>
    <row r="175" s="62" customFormat="1"/>
    <row r="176" s="62" customFormat="1"/>
    <row r="177" s="62" customFormat="1"/>
    <row r="178" s="62" customFormat="1"/>
    <row r="179" s="62" customFormat="1"/>
    <row r="180" s="62" customFormat="1"/>
    <row r="181" s="62" customFormat="1"/>
    <row r="182" s="62" customFormat="1"/>
    <row r="183" s="62" customFormat="1"/>
    <row r="184" s="62" customFormat="1"/>
    <row r="185" s="62" customFormat="1"/>
    <row r="186" s="62" customFormat="1"/>
    <row r="187" s="62" customFormat="1"/>
    <row r="188" s="62" customFormat="1"/>
    <row r="189" s="62" customFormat="1"/>
    <row r="190" s="62" customFormat="1"/>
    <row r="191" s="62" customFormat="1"/>
    <row r="192" s="62" customFormat="1"/>
    <row r="193" s="62" customFormat="1"/>
    <row r="194" s="62" customFormat="1"/>
    <row r="195" s="62" customFormat="1"/>
    <row r="196" s="62" customFormat="1"/>
    <row r="197" s="62" customFormat="1"/>
    <row r="198" s="62" customFormat="1"/>
    <row r="199" s="62" customFormat="1"/>
    <row r="200" s="62" customFormat="1"/>
    <row r="201" s="62" customFormat="1"/>
    <row r="202" s="62" customFormat="1"/>
    <row r="203" s="62" customFormat="1"/>
    <row r="204" s="62" customFormat="1"/>
    <row r="205" s="62" customFormat="1"/>
    <row r="206" s="62" customFormat="1"/>
    <row r="207" s="62" customFormat="1"/>
    <row r="208" s="62" customFormat="1"/>
    <row r="209" s="62" customFormat="1"/>
    <row r="210" s="62" customFormat="1"/>
    <row r="211" s="62" customFormat="1"/>
    <row r="212" s="62" customFormat="1"/>
    <row r="213" s="62" customFormat="1"/>
    <row r="214" s="62" customFormat="1"/>
    <row r="215" s="62" customFormat="1"/>
    <row r="216" s="62" customFormat="1"/>
    <row r="217" s="62" customFormat="1"/>
    <row r="218" s="62" customFormat="1"/>
    <row r="219" s="62" customFormat="1"/>
    <row r="220" s="62" customFormat="1"/>
    <row r="221" s="62" customFormat="1"/>
    <row r="222" s="62" customFormat="1"/>
    <row r="223" s="62" customFormat="1"/>
    <row r="224" s="62" customFormat="1"/>
    <row r="225" s="62" customFormat="1"/>
    <row r="226" s="62" customFormat="1"/>
    <row r="227" s="62" customFormat="1"/>
    <row r="228" s="62" customFormat="1"/>
    <row r="229" s="62" customFormat="1"/>
    <row r="230" s="62" customFormat="1"/>
    <row r="231" s="62" customFormat="1"/>
    <row r="232" s="62" customFormat="1"/>
    <row r="233" s="62" customFormat="1"/>
    <row r="234" s="62" customFormat="1"/>
    <row r="235" s="62" customFormat="1"/>
    <row r="236" s="62" customFormat="1"/>
    <row r="237" s="62" customFormat="1"/>
    <row r="238" s="62" customFormat="1"/>
    <row r="239" s="62" customFormat="1"/>
    <row r="240" s="62" customFormat="1"/>
    <row r="241" s="62" customFormat="1"/>
    <row r="242" s="62" customFormat="1"/>
    <row r="243" s="62" customFormat="1"/>
    <row r="244" s="62" customFormat="1"/>
    <row r="245" s="62" customFormat="1"/>
    <row r="246" s="62" customFormat="1"/>
    <row r="247" s="62" customFormat="1"/>
    <row r="248" s="62" customFormat="1"/>
    <row r="249" s="62" customFormat="1"/>
    <row r="250" s="62" customFormat="1"/>
    <row r="251" s="62" customFormat="1"/>
    <row r="252" s="62" customFormat="1"/>
    <row r="253" s="62" customFormat="1"/>
    <row r="254" s="62" customFormat="1"/>
    <row r="255" s="62" customFormat="1"/>
    <row r="256" s="62" customFormat="1"/>
    <row r="257" s="62" customFormat="1"/>
    <row r="258" s="62" customFormat="1"/>
    <row r="259" s="62" customFormat="1"/>
    <row r="260" s="62" customFormat="1"/>
    <row r="261" s="62" customFormat="1"/>
    <row r="262" s="62" customFormat="1"/>
    <row r="263" s="62" customFormat="1"/>
    <row r="264" s="62" customFormat="1"/>
    <row r="265" s="62" customFormat="1"/>
    <row r="266" s="62" customFormat="1"/>
    <row r="267" s="62" customFormat="1"/>
    <row r="268" s="62" customFormat="1"/>
    <row r="269" s="62" customFormat="1"/>
    <row r="270" s="62" customFormat="1"/>
    <row r="271" s="62" customFormat="1"/>
    <row r="272" s="62" customFormat="1"/>
    <row r="273" s="62" customFormat="1"/>
    <row r="274" s="62" customFormat="1"/>
    <row r="275" s="62" customFormat="1"/>
    <row r="276" s="62" customFormat="1"/>
    <row r="277" s="62" customFormat="1"/>
    <row r="278" s="62" customFormat="1"/>
    <row r="279" s="62" customFormat="1"/>
    <row r="280" s="62" customFormat="1"/>
    <row r="281" s="62" customFormat="1"/>
    <row r="282" s="62" customFormat="1"/>
    <row r="283" s="62" customFormat="1"/>
    <row r="284" s="62" customFormat="1"/>
    <row r="285" s="62" customFormat="1"/>
    <row r="286" s="62" customFormat="1"/>
    <row r="287" s="62" customFormat="1"/>
    <row r="288" s="62" customFormat="1"/>
    <row r="289" s="62" customFormat="1"/>
    <row r="290" s="62" customFormat="1"/>
    <row r="291" s="62" customFormat="1"/>
    <row r="292" s="62" customFormat="1"/>
    <row r="293" s="62" customFormat="1"/>
    <row r="294" s="62" customFormat="1"/>
    <row r="295" s="62" customFormat="1"/>
    <row r="296" s="62" customFormat="1"/>
    <row r="297" s="62" customFormat="1"/>
    <row r="298" s="62" customFormat="1"/>
    <row r="299" s="62" customFormat="1"/>
    <row r="300" s="62" customFormat="1"/>
    <row r="301" s="62" customFormat="1"/>
    <row r="302" s="62" customFormat="1"/>
    <row r="303" s="62" customFormat="1"/>
    <row r="304" s="62" customFormat="1"/>
  </sheetData>
  <mergeCells count="3">
    <mergeCell ref="B6:C6"/>
    <mergeCell ref="B18:C18"/>
    <mergeCell ref="B4:C5"/>
  </mergeCells>
  <conditionalFormatting sqref="D6:D22">
    <cfRule type="cellIs" dxfId="3" priority="1" stopIfTrue="1" operator="lessThan">
      <formula>0</formula>
    </cfRule>
  </conditionalFormatting>
  <hyperlinks>
    <hyperlink ref="F2" location="Index!A1" display="Index" xr:uid="{6CFCA3C9-A8BF-4FFF-9DE5-E4D159742AEF}"/>
  </hyperlinks>
  <pageMargins left="0.70866141732283472" right="0.70866141732283472" top="0.74803149606299213" bottom="0.74803149606299213" header="0.31496062992125984" footer="0.31496062992125984"/>
  <pageSetup paperSize="9" scale="71" orientation="landscape" r:id="rId1"/>
  <headerFooter>
    <oddHeader>&amp;L&amp;"Calibri"&amp;12&amp;K000000 EBA Regular Use&amp;1#_x000D_</oddHead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B1A370-67DF-41C2-A7D0-65D39363E5C1}">
  <sheetPr>
    <tabColor theme="4"/>
  </sheetPr>
  <dimension ref="A2:H49"/>
  <sheetViews>
    <sheetView showGridLines="0" zoomScaleNormal="100" zoomScalePageLayoutView="115" workbookViewId="0"/>
  </sheetViews>
  <sheetFormatPr defaultColWidth="10.81640625" defaultRowHeight="10"/>
  <cols>
    <col min="1" max="1" width="1.90625" style="397" customWidth="1"/>
    <col min="2" max="2" width="10.81640625" style="397"/>
    <col min="3" max="3" width="63.1796875" style="397" customWidth="1"/>
    <col min="4" max="5" width="27.1796875" style="397" customWidth="1"/>
    <col min="6" max="6" width="28.1796875" style="397" bestFit="1" customWidth="1"/>
    <col min="7" max="16384" width="10.81640625" style="397"/>
  </cols>
  <sheetData>
    <row r="2" spans="1:8" ht="15.75" customHeight="1">
      <c r="B2" s="415" t="s">
        <v>1531</v>
      </c>
      <c r="C2" s="415"/>
      <c r="D2" s="415"/>
      <c r="E2" s="415"/>
      <c r="F2" s="415"/>
      <c r="G2" s="415"/>
      <c r="H2" s="87" t="s">
        <v>1686</v>
      </c>
    </row>
    <row r="3" spans="1:8" s="416" customFormat="1" ht="10.5">
      <c r="C3" s="417"/>
      <c r="D3" s="417"/>
      <c r="E3" s="417"/>
      <c r="F3" s="417"/>
      <c r="G3" s="417"/>
      <c r="H3" s="417"/>
    </row>
    <row r="4" spans="1:8" ht="21">
      <c r="B4" s="398"/>
      <c r="C4" s="448" t="s">
        <v>1871</v>
      </c>
      <c r="D4" s="399" t="s">
        <v>1509</v>
      </c>
      <c r="E4" s="400" t="s">
        <v>1532</v>
      </c>
      <c r="F4" s="399" t="s">
        <v>1533</v>
      </c>
    </row>
    <row r="5" spans="1:8" ht="10.5">
      <c r="B5" s="1141" t="s">
        <v>1534</v>
      </c>
      <c r="C5" s="1142"/>
      <c r="D5" s="1142"/>
      <c r="E5" s="1142"/>
      <c r="F5" s="1143"/>
    </row>
    <row r="6" spans="1:8">
      <c r="A6" s="401"/>
      <c r="B6" s="402">
        <v>1</v>
      </c>
      <c r="C6" s="403" t="s">
        <v>1535</v>
      </c>
      <c r="D6" s="404">
        <v>311806.48101049999</v>
      </c>
      <c r="E6" s="405"/>
      <c r="F6" s="388"/>
    </row>
    <row r="7" spans="1:8">
      <c r="A7" s="401"/>
      <c r="B7" s="418">
        <v>2</v>
      </c>
      <c r="C7" s="419" t="s">
        <v>1536</v>
      </c>
      <c r="D7" s="420">
        <v>12748.604221</v>
      </c>
      <c r="E7" s="421"/>
      <c r="F7" s="420"/>
    </row>
    <row r="8" spans="1:8" ht="10.5">
      <c r="A8" s="401"/>
      <c r="B8" s="422">
        <v>3</v>
      </c>
      <c r="C8" s="423" t="s">
        <v>1537</v>
      </c>
      <c r="D8" s="423"/>
      <c r="E8" s="424"/>
      <c r="F8" s="425"/>
    </row>
    <row r="9" spans="1:8" ht="10.5">
      <c r="A9" s="401"/>
      <c r="B9" s="422">
        <v>4</v>
      </c>
      <c r="C9" s="423" t="s">
        <v>1537</v>
      </c>
      <c r="D9" s="423"/>
      <c r="E9" s="424"/>
      <c r="F9" s="425"/>
    </row>
    <row r="10" spans="1:8" ht="10.5">
      <c r="A10" s="401"/>
      <c r="B10" s="422">
        <v>5</v>
      </c>
      <c r="C10" s="423" t="s">
        <v>1537</v>
      </c>
      <c r="D10" s="423"/>
      <c r="E10" s="424"/>
      <c r="F10" s="425"/>
    </row>
    <row r="11" spans="1:8">
      <c r="A11" s="401"/>
      <c r="B11" s="418">
        <v>6</v>
      </c>
      <c r="C11" s="419" t="s">
        <v>1538</v>
      </c>
      <c r="D11" s="420">
        <v>41599.780129999999</v>
      </c>
      <c r="E11" s="420"/>
      <c r="F11" s="420"/>
    </row>
    <row r="12" spans="1:8" ht="16.5" customHeight="1">
      <c r="A12" s="401"/>
      <c r="B12" s="422">
        <v>7</v>
      </c>
      <c r="C12" s="423" t="s">
        <v>1537</v>
      </c>
      <c r="D12" s="426"/>
      <c r="E12" s="427"/>
      <c r="F12" s="428"/>
    </row>
    <row r="13" spans="1:8" ht="10.5">
      <c r="A13" s="401"/>
      <c r="B13" s="422">
        <v>8</v>
      </c>
      <c r="C13" s="423" t="s">
        <v>1537</v>
      </c>
      <c r="D13" s="426"/>
      <c r="E13" s="427"/>
      <c r="F13" s="428"/>
    </row>
    <row r="14" spans="1:8">
      <c r="B14" s="418">
        <v>11</v>
      </c>
      <c r="C14" s="429" t="s">
        <v>1539</v>
      </c>
      <c r="D14" s="420">
        <v>366154.86536150001</v>
      </c>
      <c r="E14" s="420"/>
      <c r="F14" s="420"/>
    </row>
    <row r="15" spans="1:8" ht="15.75" customHeight="1">
      <c r="B15" s="1144" t="s">
        <v>1875</v>
      </c>
      <c r="C15" s="1145"/>
      <c r="D15" s="1145"/>
      <c r="E15" s="1145"/>
      <c r="F15" s="1146"/>
    </row>
    <row r="16" spans="1:8" ht="20">
      <c r="B16" s="418">
        <v>12</v>
      </c>
      <c r="C16" s="429" t="s">
        <v>1876</v>
      </c>
      <c r="D16" s="420">
        <v>189605.259066</v>
      </c>
      <c r="E16" s="420"/>
      <c r="F16" s="420"/>
    </row>
    <row r="17" spans="1:6" ht="20">
      <c r="B17" s="418" t="s">
        <v>1540</v>
      </c>
      <c r="C17" s="429" t="s">
        <v>1541</v>
      </c>
      <c r="D17" s="420">
        <v>0</v>
      </c>
      <c r="E17" s="420"/>
      <c r="F17" s="420"/>
    </row>
    <row r="18" spans="1:6" s="407" customFormat="1" ht="31.5" customHeight="1">
      <c r="B18" s="430" t="s">
        <v>1542</v>
      </c>
      <c r="C18" s="429" t="s">
        <v>1543</v>
      </c>
      <c r="D18" s="420">
        <v>0</v>
      </c>
      <c r="E18" s="420"/>
      <c r="F18" s="420"/>
    </row>
    <row r="19" spans="1:6" s="407" customFormat="1" ht="31.5" customHeight="1">
      <c r="B19" s="430" t="s">
        <v>1544</v>
      </c>
      <c r="C19" s="431" t="s">
        <v>1545</v>
      </c>
      <c r="D19" s="420">
        <v>0</v>
      </c>
      <c r="E19" s="420"/>
      <c r="F19" s="420"/>
    </row>
    <row r="20" spans="1:6">
      <c r="B20" s="418">
        <v>13</v>
      </c>
      <c r="C20" s="431" t="s">
        <v>1546</v>
      </c>
      <c r="D20" s="420">
        <v>0</v>
      </c>
      <c r="E20" s="420"/>
      <c r="F20" s="420"/>
    </row>
    <row r="21" spans="1:6" ht="20">
      <c r="B21" s="430" t="s">
        <v>1160</v>
      </c>
      <c r="C21" s="429" t="s">
        <v>1547</v>
      </c>
      <c r="D21" s="420">
        <v>0</v>
      </c>
      <c r="E21" s="420"/>
      <c r="F21" s="420"/>
    </row>
    <row r="22" spans="1:6" ht="20">
      <c r="B22" s="418">
        <v>14</v>
      </c>
      <c r="C22" s="429" t="s">
        <v>1874</v>
      </c>
      <c r="D22" s="420">
        <v>0</v>
      </c>
      <c r="E22" s="420"/>
      <c r="F22" s="420"/>
    </row>
    <row r="23" spans="1:6" ht="10.5">
      <c r="B23" s="422">
        <v>15</v>
      </c>
      <c r="C23" s="423" t="s">
        <v>1537</v>
      </c>
      <c r="D23" s="432">
        <v>0</v>
      </c>
      <c r="E23" s="432"/>
      <c r="F23" s="432"/>
    </row>
    <row r="24" spans="1:6" ht="10.5">
      <c r="B24" s="422">
        <v>16</v>
      </c>
      <c r="C24" s="423" t="s">
        <v>1537</v>
      </c>
      <c r="D24" s="432">
        <v>0</v>
      </c>
      <c r="E24" s="432"/>
      <c r="F24" s="432"/>
    </row>
    <row r="25" spans="1:6">
      <c r="B25" s="418">
        <v>17</v>
      </c>
      <c r="C25" s="419" t="s">
        <v>1548</v>
      </c>
      <c r="D25" s="420">
        <v>40517.981338999998</v>
      </c>
      <c r="E25" s="420"/>
      <c r="F25" s="420"/>
    </row>
    <row r="26" spans="1:6">
      <c r="B26" s="430" t="s">
        <v>540</v>
      </c>
      <c r="C26" s="433" t="s">
        <v>1549</v>
      </c>
      <c r="D26" s="420">
        <v>40517.981338999998</v>
      </c>
      <c r="E26" s="420"/>
      <c r="F26" s="420"/>
    </row>
    <row r="27" spans="1:6" ht="10.5">
      <c r="B27" s="1147" t="s">
        <v>1550</v>
      </c>
      <c r="C27" s="1148"/>
      <c r="D27" s="1148"/>
      <c r="E27" s="1148"/>
      <c r="F27" s="1149"/>
    </row>
    <row r="28" spans="1:6">
      <c r="A28" s="401"/>
      <c r="B28" s="418">
        <v>18</v>
      </c>
      <c r="C28" s="429" t="s">
        <v>1551</v>
      </c>
      <c r="D28" s="420">
        <v>406672.8467005</v>
      </c>
      <c r="E28" s="420"/>
      <c r="F28" s="420"/>
    </row>
    <row r="29" spans="1:6" ht="24" customHeight="1">
      <c r="B29" s="418">
        <v>19</v>
      </c>
      <c r="C29" s="429" t="s">
        <v>1552</v>
      </c>
      <c r="D29" s="434"/>
      <c r="E29" s="435"/>
      <c r="F29" s="434"/>
    </row>
    <row r="30" spans="1:6" ht="10.5">
      <c r="B30" s="418">
        <v>20</v>
      </c>
      <c r="C30" s="429" t="s">
        <v>1553</v>
      </c>
      <c r="D30" s="420">
        <v>0</v>
      </c>
      <c r="E30" s="420"/>
      <c r="F30" s="434"/>
    </row>
    <row r="31" spans="1:6" ht="10.5">
      <c r="A31" s="401"/>
      <c r="B31" s="422">
        <v>21</v>
      </c>
      <c r="C31" s="423" t="s">
        <v>1537</v>
      </c>
      <c r="D31" s="425"/>
      <c r="E31" s="425"/>
      <c r="F31" s="425"/>
    </row>
    <row r="32" spans="1:6">
      <c r="B32" s="418">
        <v>22</v>
      </c>
      <c r="C32" s="429" t="s">
        <v>1554</v>
      </c>
      <c r="D32" s="420">
        <v>596278.1057665</v>
      </c>
      <c r="E32" s="420"/>
      <c r="F32" s="420"/>
    </row>
    <row r="33" spans="2:6" ht="10.5">
      <c r="B33" s="430" t="s">
        <v>549</v>
      </c>
      <c r="C33" s="436" t="s">
        <v>1555</v>
      </c>
      <c r="D33" s="420">
        <v>406672.8467005</v>
      </c>
      <c r="E33" s="434"/>
      <c r="F33" s="434"/>
    </row>
    <row r="34" spans="2:6" ht="10.5">
      <c r="B34" s="1147" t="s">
        <v>1556</v>
      </c>
      <c r="C34" s="1148"/>
      <c r="D34" s="1148"/>
      <c r="E34" s="1148"/>
      <c r="F34" s="1149"/>
    </row>
    <row r="35" spans="2:6" ht="36.75" customHeight="1">
      <c r="B35" s="418">
        <v>23</v>
      </c>
      <c r="C35" s="429" t="s">
        <v>134</v>
      </c>
      <c r="D35" s="420">
        <v>1473032.509943</v>
      </c>
      <c r="E35" s="420"/>
      <c r="F35" s="420"/>
    </row>
    <row r="36" spans="2:6">
      <c r="B36" s="402">
        <v>24</v>
      </c>
      <c r="C36" s="406" t="s">
        <v>171</v>
      </c>
      <c r="D36" s="404">
        <v>2385862.0203637998</v>
      </c>
      <c r="E36" s="388"/>
      <c r="F36" s="388"/>
    </row>
    <row r="37" spans="2:6" ht="15.75" customHeight="1">
      <c r="B37" s="1138" t="s">
        <v>1557</v>
      </c>
      <c r="C37" s="1139"/>
      <c r="D37" s="1139"/>
      <c r="E37" s="1139"/>
      <c r="F37" s="1140"/>
    </row>
    <row r="38" spans="2:6">
      <c r="B38" s="402">
        <v>25</v>
      </c>
      <c r="C38" s="406" t="s">
        <v>1558</v>
      </c>
      <c r="D38" s="411">
        <v>0.40479629725862154</v>
      </c>
      <c r="E38" s="388"/>
      <c r="F38" s="388"/>
    </row>
    <row r="39" spans="2:6" ht="10.5">
      <c r="B39" s="408" t="s">
        <v>326</v>
      </c>
      <c r="C39" s="410" t="s">
        <v>1555</v>
      </c>
      <c r="D39" s="411">
        <v>0.27607866354303101</v>
      </c>
      <c r="E39" s="409"/>
      <c r="F39" s="409"/>
    </row>
    <row r="40" spans="2:6">
      <c r="B40" s="402">
        <v>26</v>
      </c>
      <c r="C40" s="406" t="s">
        <v>1559</v>
      </c>
      <c r="D40" s="411">
        <v>0.24992145424888343</v>
      </c>
      <c r="E40" s="388"/>
      <c r="F40" s="388"/>
    </row>
    <row r="41" spans="2:6" ht="10.5">
      <c r="B41" s="408" t="s">
        <v>580</v>
      </c>
      <c r="C41" s="410" t="s">
        <v>1555</v>
      </c>
      <c r="D41" s="411">
        <v>0.17045111713479974</v>
      </c>
      <c r="E41" s="409"/>
      <c r="F41" s="409"/>
    </row>
    <row r="42" spans="2:6" ht="10.5">
      <c r="B42" s="402">
        <v>27</v>
      </c>
      <c r="C42" s="403" t="s">
        <v>1877</v>
      </c>
      <c r="D42" s="411">
        <v>0.21167657801562409</v>
      </c>
      <c r="E42" s="388"/>
      <c r="F42" s="389"/>
    </row>
    <row r="43" spans="2:6" ht="10.5">
      <c r="B43" s="402">
        <v>28</v>
      </c>
      <c r="C43" s="403" t="s">
        <v>1560</v>
      </c>
      <c r="D43" s="412"/>
      <c r="E43" s="388"/>
      <c r="F43" s="389"/>
    </row>
    <row r="44" spans="2:6" ht="10.5">
      <c r="B44" s="402">
        <v>29</v>
      </c>
      <c r="C44" s="413" t="s">
        <v>385</v>
      </c>
      <c r="D44" s="412"/>
      <c r="E44" s="388"/>
      <c r="F44" s="389"/>
    </row>
    <row r="45" spans="2:6" ht="10.5">
      <c r="B45" s="402">
        <v>30</v>
      </c>
      <c r="C45" s="413" t="s">
        <v>1561</v>
      </c>
      <c r="D45" s="412"/>
      <c r="E45" s="388"/>
      <c r="F45" s="389"/>
    </row>
    <row r="46" spans="2:6" ht="10.5">
      <c r="B46" s="402">
        <v>31</v>
      </c>
      <c r="C46" s="413" t="s">
        <v>387</v>
      </c>
      <c r="D46" s="412"/>
      <c r="E46" s="388"/>
      <c r="F46" s="414"/>
    </row>
    <row r="47" spans="2:6" ht="20">
      <c r="B47" s="402" t="s">
        <v>1562</v>
      </c>
      <c r="C47" s="413" t="s">
        <v>1563</v>
      </c>
      <c r="D47" s="412"/>
      <c r="E47" s="388"/>
      <c r="F47" s="409"/>
    </row>
    <row r="48" spans="2:6" ht="10.5">
      <c r="B48" s="1138" t="s">
        <v>1564</v>
      </c>
      <c r="C48" s="1139"/>
      <c r="D48" s="1139"/>
      <c r="E48" s="1139"/>
      <c r="F48" s="1140"/>
    </row>
    <row r="49" spans="2:6" ht="10.5">
      <c r="B49" s="402" t="s">
        <v>1565</v>
      </c>
      <c r="C49" s="403" t="s">
        <v>1566</v>
      </c>
      <c r="D49" s="409"/>
      <c r="E49" s="388"/>
      <c r="F49" s="409"/>
    </row>
  </sheetData>
  <mergeCells count="6">
    <mergeCell ref="B48:F48"/>
    <mergeCell ref="B5:F5"/>
    <mergeCell ref="B15:F15"/>
    <mergeCell ref="B27:F27"/>
    <mergeCell ref="B34:F34"/>
    <mergeCell ref="B37:F37"/>
  </mergeCells>
  <hyperlinks>
    <hyperlink ref="H2" location="Index!A1" display="Index" xr:uid="{84D7A331-3B72-4552-BE3B-7C1760277B4D}"/>
  </hyperlinks>
  <pageMargins left="0.31496062992125984" right="0.31496062992125984" top="0.74803149606299213" bottom="0.15748031496062992" header="0.31496062992125984" footer="0.31496062992125984"/>
  <pageSetup paperSize="9" scale="49" orientation="portrait" r:id="rId1"/>
  <headerFooter>
    <oddHeader>&amp;L&amp;"Calibri"&amp;12&amp;K000000 EBA Regular Use&amp;1#_x000D_</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5325C-E2B4-4351-AAF9-5861A2F7DBEE}">
  <sheetPr>
    <tabColor theme="4"/>
    <pageSetUpPr fitToPage="1"/>
  </sheetPr>
  <dimension ref="C2:Q33"/>
  <sheetViews>
    <sheetView showGridLines="0" topLeftCell="B1" zoomScaleNormal="100" zoomScalePageLayoutView="115" workbookViewId="0">
      <selection activeCell="I30" sqref="I30"/>
    </sheetView>
  </sheetViews>
  <sheetFormatPr defaultColWidth="8.1796875" defaultRowHeight="10"/>
  <cols>
    <col min="1" max="2" width="2.7265625" style="62" customWidth="1"/>
    <col min="3" max="3" width="5.453125" style="62" customWidth="1"/>
    <col min="4" max="4" width="55.54296875" style="62" customWidth="1"/>
    <col min="5" max="5" width="26.1796875" style="62" bestFit="1" customWidth="1"/>
    <col min="6" max="7" width="15.6328125" style="62" bestFit="1" customWidth="1"/>
    <col min="8" max="8" width="16.81640625" style="62" bestFit="1" customWidth="1"/>
    <col min="9" max="9" width="15.6328125" style="62" bestFit="1" customWidth="1"/>
    <col min="10" max="10" width="16.81640625" style="62" customWidth="1"/>
    <col min="11" max="11" width="7.7265625" style="62" customWidth="1"/>
    <col min="12" max="16384" width="8.1796875" style="62"/>
  </cols>
  <sheetData>
    <row r="2" spans="3:17" ht="10.5">
      <c r="C2" s="394" t="s">
        <v>1567</v>
      </c>
      <c r="D2" s="394"/>
      <c r="E2" s="394"/>
      <c r="F2" s="394"/>
      <c r="G2" s="394"/>
      <c r="H2" s="394"/>
      <c r="I2" s="394"/>
      <c r="J2" s="394"/>
      <c r="K2" s="394"/>
      <c r="L2" s="87" t="s">
        <v>1686</v>
      </c>
    </row>
    <row r="3" spans="3:17" s="384" customFormat="1" ht="10.5">
      <c r="C3" s="61"/>
      <c r="D3" s="61"/>
      <c r="E3" s="61"/>
      <c r="F3" s="61"/>
      <c r="G3" s="61"/>
      <c r="H3" s="61"/>
      <c r="I3" s="61"/>
      <c r="J3" s="62"/>
      <c r="K3" s="62"/>
      <c r="L3" s="62"/>
      <c r="M3" s="62"/>
      <c r="N3" s="62"/>
      <c r="O3" s="62"/>
      <c r="P3" s="62"/>
      <c r="Q3" s="62"/>
    </row>
    <row r="4" spans="3:17" ht="10.5">
      <c r="C4" s="1150" t="s">
        <v>1871</v>
      </c>
      <c r="D4" s="1151"/>
      <c r="E4" s="1154" t="s">
        <v>1568</v>
      </c>
      <c r="F4" s="1154"/>
      <c r="G4" s="1154"/>
      <c r="H4" s="1154"/>
      <c r="I4" s="1154"/>
      <c r="J4" s="1155" t="s">
        <v>1191</v>
      </c>
    </row>
    <row r="5" spans="3:17" ht="10.5">
      <c r="C5" s="1152"/>
      <c r="D5" s="1080"/>
      <c r="E5" s="385">
        <v>1</v>
      </c>
      <c r="F5" s="385">
        <v>2</v>
      </c>
      <c r="G5" s="385">
        <v>3</v>
      </c>
      <c r="H5" s="385">
        <v>4</v>
      </c>
      <c r="I5" s="385">
        <v>5</v>
      </c>
      <c r="J5" s="1156"/>
    </row>
    <row r="6" spans="3:17" ht="10.5">
      <c r="C6" s="1153"/>
      <c r="D6" s="1082"/>
      <c r="E6" s="386" t="s">
        <v>1569</v>
      </c>
      <c r="F6" s="385"/>
      <c r="G6" s="385"/>
      <c r="H6" s="385"/>
      <c r="I6" s="386" t="s">
        <v>1570</v>
      </c>
      <c r="J6" s="1157"/>
    </row>
    <row r="7" spans="3:17" ht="10.5">
      <c r="C7" s="386">
        <v>1</v>
      </c>
      <c r="D7" s="185" t="s">
        <v>1873</v>
      </c>
      <c r="E7" s="388" t="s">
        <v>381</v>
      </c>
      <c r="F7" s="388" t="s">
        <v>1588</v>
      </c>
      <c r="G7" s="388" t="s">
        <v>1585</v>
      </c>
      <c r="H7" s="388" t="s">
        <v>1586</v>
      </c>
      <c r="I7" s="388" t="s">
        <v>1587</v>
      </c>
      <c r="J7" s="389"/>
    </row>
    <row r="8" spans="3:17">
      <c r="C8" s="386">
        <v>2</v>
      </c>
      <c r="D8" s="185" t="s">
        <v>1571</v>
      </c>
      <c r="E8" s="395">
        <v>311806.48101049999</v>
      </c>
      <c r="F8" s="395">
        <v>12748.604221</v>
      </c>
      <c r="G8" s="395">
        <v>41599.780129999999</v>
      </c>
      <c r="H8" s="395">
        <v>389553.45326296682</v>
      </c>
      <c r="I8" s="395">
        <v>40517.981338999998</v>
      </c>
      <c r="J8" s="395">
        <v>796226.29996346682</v>
      </c>
    </row>
    <row r="9" spans="3:17">
      <c r="C9" s="386">
        <v>3</v>
      </c>
      <c r="D9" s="185" t="s">
        <v>1572</v>
      </c>
      <c r="E9" s="395">
        <v>0</v>
      </c>
      <c r="F9" s="395">
        <v>0</v>
      </c>
      <c r="G9" s="395">
        <v>0</v>
      </c>
      <c r="H9" s="395">
        <v>0</v>
      </c>
      <c r="I9" s="395">
        <v>0</v>
      </c>
      <c r="J9" s="395">
        <v>0</v>
      </c>
    </row>
    <row r="10" spans="3:17">
      <c r="C10" s="386">
        <v>4</v>
      </c>
      <c r="D10" s="185" t="s">
        <v>1573</v>
      </c>
      <c r="E10" s="395">
        <v>0</v>
      </c>
      <c r="F10" s="395">
        <v>0</v>
      </c>
      <c r="G10" s="395">
        <v>0</v>
      </c>
      <c r="H10" s="395">
        <v>0</v>
      </c>
      <c r="I10" s="395">
        <v>0</v>
      </c>
      <c r="J10" s="395">
        <v>0</v>
      </c>
    </row>
    <row r="11" spans="3:17" ht="20">
      <c r="C11" s="386">
        <v>5</v>
      </c>
      <c r="D11" s="185" t="s">
        <v>1574</v>
      </c>
      <c r="E11" s="395">
        <v>311806.48101049999</v>
      </c>
      <c r="F11" s="395">
        <v>12748.604221</v>
      </c>
      <c r="G11" s="395">
        <v>41599.780129999999</v>
      </c>
      <c r="H11" s="395">
        <v>189605.259066</v>
      </c>
      <c r="I11" s="395">
        <v>40517.981338999998</v>
      </c>
      <c r="J11" s="395">
        <v>596278.1057665</v>
      </c>
    </row>
    <row r="12" spans="3:17">
      <c r="C12" s="386">
        <v>6</v>
      </c>
      <c r="D12" s="185" t="s">
        <v>1575</v>
      </c>
      <c r="E12" s="395">
        <v>0</v>
      </c>
      <c r="F12" s="395">
        <v>0</v>
      </c>
      <c r="G12" s="395">
        <v>0</v>
      </c>
      <c r="H12" s="395">
        <v>0</v>
      </c>
      <c r="I12" s="395">
        <v>0</v>
      </c>
      <c r="J12" s="395">
        <v>0</v>
      </c>
    </row>
    <row r="13" spans="3:17">
      <c r="C13" s="386">
        <v>7</v>
      </c>
      <c r="D13" s="185" t="s">
        <v>1576</v>
      </c>
      <c r="E13" s="395">
        <v>0</v>
      </c>
      <c r="F13" s="395">
        <v>0</v>
      </c>
      <c r="G13" s="395">
        <v>2365.41473</v>
      </c>
      <c r="H13" s="395">
        <v>146039.362739</v>
      </c>
      <c r="I13" s="395">
        <v>40517.981338999998</v>
      </c>
      <c r="J13" s="395">
        <v>188922.75880800001</v>
      </c>
    </row>
    <row r="14" spans="3:17">
      <c r="C14" s="386">
        <v>8</v>
      </c>
      <c r="D14" s="185" t="s">
        <v>1577</v>
      </c>
      <c r="E14" s="395">
        <v>0</v>
      </c>
      <c r="F14" s="395">
        <v>0</v>
      </c>
      <c r="G14" s="395">
        <v>39256.241819999996</v>
      </c>
      <c r="H14" s="395">
        <v>43565.896327000002</v>
      </c>
      <c r="I14" s="395">
        <v>0</v>
      </c>
      <c r="J14" s="395">
        <v>82822.138147000005</v>
      </c>
    </row>
    <row r="15" spans="3:17">
      <c r="C15" s="386">
        <v>9</v>
      </c>
      <c r="D15" s="185" t="s">
        <v>1578</v>
      </c>
      <c r="E15" s="395">
        <v>0</v>
      </c>
      <c r="F15" s="395">
        <v>12748.604221</v>
      </c>
      <c r="G15" s="395">
        <v>0</v>
      </c>
      <c r="H15" s="395">
        <v>0</v>
      </c>
      <c r="I15" s="395">
        <v>0</v>
      </c>
      <c r="J15" s="395">
        <v>12748.604221</v>
      </c>
    </row>
    <row r="16" spans="3:17">
      <c r="C16" s="386">
        <v>10</v>
      </c>
      <c r="D16" s="185" t="s">
        <v>1579</v>
      </c>
      <c r="E16" s="395">
        <v>311806.48101049999</v>
      </c>
      <c r="F16" s="395">
        <v>0</v>
      </c>
      <c r="G16" s="395">
        <v>0</v>
      </c>
      <c r="H16" s="395">
        <v>0</v>
      </c>
      <c r="I16" s="395">
        <v>0</v>
      </c>
      <c r="J16" s="395">
        <v>311806.48101049999</v>
      </c>
    </row>
    <row r="17" spans="3:12">
      <c r="C17" s="390"/>
      <c r="D17" s="391"/>
      <c r="E17" s="396"/>
      <c r="F17" s="396"/>
      <c r="G17" s="396"/>
      <c r="H17" s="396"/>
      <c r="I17" s="396"/>
      <c r="J17" s="396"/>
    </row>
    <row r="18" spans="3:12">
      <c r="D18" s="392"/>
    </row>
    <row r="19" spans="3:12" ht="10.5">
      <c r="C19" s="394" t="s">
        <v>1580</v>
      </c>
      <c r="D19" s="394"/>
      <c r="E19" s="394"/>
      <c r="F19" s="394"/>
      <c r="G19" s="394"/>
      <c r="H19" s="394"/>
      <c r="I19" s="394"/>
      <c r="J19" s="394"/>
      <c r="K19" s="394"/>
      <c r="L19" s="87" t="s">
        <v>1686</v>
      </c>
    </row>
    <row r="20" spans="3:12" ht="10.5">
      <c r="C20" s="61"/>
      <c r="D20" s="61"/>
      <c r="E20" s="61"/>
      <c r="F20" s="61"/>
      <c r="G20" s="61"/>
      <c r="H20" s="61"/>
      <c r="I20" s="61"/>
    </row>
    <row r="21" spans="3:12" ht="10.5">
      <c r="C21" s="1150" t="s">
        <v>1871</v>
      </c>
      <c r="D21" s="1151"/>
      <c r="E21" s="1154" t="s">
        <v>1568</v>
      </c>
      <c r="F21" s="1154"/>
      <c r="G21" s="1154"/>
      <c r="H21" s="1154"/>
      <c r="I21" s="1154"/>
      <c r="J21" s="1155" t="s">
        <v>125</v>
      </c>
    </row>
    <row r="22" spans="3:12" ht="10.5">
      <c r="C22" s="1152"/>
      <c r="D22" s="1080"/>
      <c r="E22" s="385">
        <v>1</v>
      </c>
      <c r="F22" s="385">
        <v>2</v>
      </c>
      <c r="G22" s="385">
        <v>3</v>
      </c>
      <c r="H22" s="385">
        <v>4</v>
      </c>
      <c r="I22" s="385">
        <v>5</v>
      </c>
      <c r="J22" s="1156"/>
    </row>
    <row r="23" spans="3:12" ht="10.5">
      <c r="C23" s="1153"/>
      <c r="D23" s="1082"/>
      <c r="E23" s="386" t="s">
        <v>1569</v>
      </c>
      <c r="F23" s="385"/>
      <c r="G23" s="385"/>
      <c r="H23" s="385"/>
      <c r="I23" s="386" t="s">
        <v>1570</v>
      </c>
      <c r="J23" s="1157"/>
    </row>
    <row r="24" spans="3:12" ht="10.5">
      <c r="C24" s="386">
        <v>1</v>
      </c>
      <c r="D24" s="185" t="s">
        <v>1872</v>
      </c>
      <c r="E24" s="388" t="s">
        <v>381</v>
      </c>
      <c r="F24" s="388" t="s">
        <v>1588</v>
      </c>
      <c r="G24" s="388" t="s">
        <v>1585</v>
      </c>
      <c r="H24" s="388" t="s">
        <v>1586</v>
      </c>
      <c r="I24" s="388" t="s">
        <v>1587</v>
      </c>
      <c r="J24" s="389"/>
    </row>
    <row r="25" spans="3:12">
      <c r="C25" s="393">
        <v>2</v>
      </c>
      <c r="D25" s="393" t="s">
        <v>1537</v>
      </c>
      <c r="E25" s="393"/>
      <c r="F25" s="393"/>
      <c r="G25" s="393"/>
      <c r="H25" s="393"/>
      <c r="I25" s="393"/>
      <c r="J25" s="393"/>
    </row>
    <row r="26" spans="3:12">
      <c r="C26" s="393">
        <v>3</v>
      </c>
      <c r="D26" s="393" t="s">
        <v>1537</v>
      </c>
      <c r="E26" s="393"/>
      <c r="F26" s="393"/>
      <c r="G26" s="393"/>
      <c r="H26" s="393"/>
      <c r="I26" s="393"/>
      <c r="J26" s="393"/>
    </row>
    <row r="27" spans="3:12">
      <c r="C27" s="393">
        <v>4</v>
      </c>
      <c r="D27" s="393" t="s">
        <v>1537</v>
      </c>
      <c r="E27" s="393"/>
      <c r="F27" s="393"/>
      <c r="G27" s="393"/>
      <c r="H27" s="393"/>
      <c r="I27" s="393"/>
      <c r="J27" s="393"/>
    </row>
    <row r="28" spans="3:12">
      <c r="C28" s="386">
        <v>5</v>
      </c>
      <c r="D28" s="185" t="s">
        <v>1581</v>
      </c>
      <c r="E28" s="395">
        <v>311806.48101049999</v>
      </c>
      <c r="F28" s="395">
        <v>12748.604221</v>
      </c>
      <c r="G28" s="395">
        <v>41599.780129999999</v>
      </c>
      <c r="H28" s="395">
        <v>189605.259066</v>
      </c>
      <c r="I28" s="395">
        <v>40517.981338999998</v>
      </c>
      <c r="J28" s="395">
        <v>596278.1057665</v>
      </c>
    </row>
    <row r="29" spans="3:12">
      <c r="C29" s="386">
        <v>6</v>
      </c>
      <c r="D29" s="185" t="s">
        <v>1575</v>
      </c>
      <c r="E29" s="395">
        <v>0</v>
      </c>
      <c r="F29" s="395">
        <v>0</v>
      </c>
      <c r="G29" s="395">
        <v>0</v>
      </c>
      <c r="H29" s="395">
        <v>0</v>
      </c>
      <c r="I29" s="395">
        <v>0</v>
      </c>
      <c r="J29" s="395">
        <v>0</v>
      </c>
    </row>
    <row r="30" spans="3:12">
      <c r="C30" s="386">
        <v>7</v>
      </c>
      <c r="D30" s="185" t="s">
        <v>1576</v>
      </c>
      <c r="E30" s="395">
        <v>0</v>
      </c>
      <c r="F30" s="395">
        <v>0</v>
      </c>
      <c r="G30" s="395">
        <v>2365.41473</v>
      </c>
      <c r="H30" s="395">
        <v>146039.362739</v>
      </c>
      <c r="I30" s="395">
        <v>40517.981338999998</v>
      </c>
      <c r="J30" s="395">
        <v>188922.75880800001</v>
      </c>
    </row>
    <row r="31" spans="3:12">
      <c r="C31" s="386">
        <v>8</v>
      </c>
      <c r="D31" s="185" t="s">
        <v>1577</v>
      </c>
      <c r="E31" s="395">
        <v>0</v>
      </c>
      <c r="F31" s="395">
        <v>0</v>
      </c>
      <c r="G31" s="395">
        <v>39256.241819999996</v>
      </c>
      <c r="H31" s="395">
        <v>43565.896327000002</v>
      </c>
      <c r="I31" s="395">
        <v>0</v>
      </c>
      <c r="J31" s="395">
        <v>82822.138147000005</v>
      </c>
    </row>
    <row r="32" spans="3:12">
      <c r="C32" s="386">
        <v>9</v>
      </c>
      <c r="D32" s="185" t="s">
        <v>1578</v>
      </c>
      <c r="E32" s="395">
        <v>0</v>
      </c>
      <c r="F32" s="395">
        <v>12748.604221</v>
      </c>
      <c r="G32" s="395">
        <v>0</v>
      </c>
      <c r="H32" s="395">
        <v>0</v>
      </c>
      <c r="I32" s="395">
        <v>0</v>
      </c>
      <c r="J32" s="395">
        <v>12748.604221</v>
      </c>
    </row>
    <row r="33" spans="3:10">
      <c r="C33" s="386">
        <v>10</v>
      </c>
      <c r="D33" s="185" t="s">
        <v>1579</v>
      </c>
      <c r="E33" s="395">
        <v>311806.48101049999</v>
      </c>
      <c r="F33" s="395">
        <v>0</v>
      </c>
      <c r="G33" s="395">
        <v>0</v>
      </c>
      <c r="H33" s="395">
        <v>0</v>
      </c>
      <c r="I33" s="395">
        <v>0</v>
      </c>
      <c r="J33" s="395">
        <v>311806.48101049999</v>
      </c>
    </row>
  </sheetData>
  <mergeCells count="6">
    <mergeCell ref="C4:D6"/>
    <mergeCell ref="E4:I4"/>
    <mergeCell ref="J4:J6"/>
    <mergeCell ref="C21:D23"/>
    <mergeCell ref="E21:I21"/>
    <mergeCell ref="J21:J23"/>
  </mergeCells>
  <conditionalFormatting sqref="E7:J17">
    <cfRule type="cellIs" dxfId="2" priority="6" stopIfTrue="1" operator="lessThan">
      <formula>0</formula>
    </cfRule>
  </conditionalFormatting>
  <conditionalFormatting sqref="E24:J24">
    <cfRule type="cellIs" dxfId="1" priority="3" stopIfTrue="1" operator="lessThan">
      <formula>0</formula>
    </cfRule>
  </conditionalFormatting>
  <conditionalFormatting sqref="E28:J33">
    <cfRule type="cellIs" dxfId="0" priority="1" stopIfTrue="1" operator="lessThan">
      <formula>0</formula>
    </cfRule>
  </conditionalFormatting>
  <hyperlinks>
    <hyperlink ref="L2" location="Index!A1" display="Index" xr:uid="{2D1133E8-1F54-4F39-AF74-5E65A990AB0B}"/>
    <hyperlink ref="L19" location="Index!A1" display="Index" xr:uid="{B347B427-B6C6-4EE1-9A3E-01BDB847BA89}"/>
  </hyperlinks>
  <pageMargins left="0.70866141732283472" right="0.70866141732283472" top="0.74803149606299213" bottom="0.74803149606299213" header="0.31496062992125984" footer="0.31496062992125984"/>
  <pageSetup paperSize="8" scale="63" orientation="portrait"/>
  <headerFooter>
    <oddHeader>&amp;L&amp;"Calibri"&amp;12&amp;K000000 EBA Regular Use&amp;1#_x000D_</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tabColor theme="4"/>
    <pageSetUpPr fitToPage="1"/>
  </sheetPr>
  <dimension ref="B2:G8"/>
  <sheetViews>
    <sheetView zoomScaleNormal="100" workbookViewId="0">
      <selection activeCell="D25" sqref="D25"/>
    </sheetView>
  </sheetViews>
  <sheetFormatPr defaultColWidth="17.7265625" defaultRowHeight="10"/>
  <cols>
    <col min="1" max="1" width="1.90625" style="86" customWidth="1"/>
    <col min="2" max="2" width="22.90625" style="86" customWidth="1"/>
    <col min="3" max="3" width="5.1796875" style="86" customWidth="1"/>
    <col min="4" max="4" width="62.36328125" style="86" customWidth="1"/>
    <col min="5" max="5" width="46.36328125" style="86" bestFit="1" customWidth="1"/>
    <col min="6" max="6" width="8.26953125" style="86" customWidth="1"/>
    <col min="7" max="7" width="15" style="86" customWidth="1"/>
    <col min="8" max="16384" width="17.7265625" style="86"/>
  </cols>
  <sheetData>
    <row r="2" spans="2:7" ht="14" customHeight="1">
      <c r="B2" s="36" t="s">
        <v>5</v>
      </c>
      <c r="C2" s="88"/>
      <c r="D2" s="88"/>
      <c r="E2" s="88"/>
      <c r="F2" s="87"/>
      <c r="G2" s="87" t="s">
        <v>1686</v>
      </c>
    </row>
    <row r="4" spans="2:7">
      <c r="B4" s="77" t="s">
        <v>223</v>
      </c>
      <c r="C4" s="73" t="s">
        <v>200</v>
      </c>
      <c r="D4" s="76" t="s">
        <v>224</v>
      </c>
      <c r="E4" s="76" t="s">
        <v>1647</v>
      </c>
    </row>
    <row r="5" spans="2:7" ht="20">
      <c r="B5" s="77" t="s">
        <v>225</v>
      </c>
      <c r="C5" s="73" t="s">
        <v>203</v>
      </c>
      <c r="D5" s="76" t="s">
        <v>226</v>
      </c>
      <c r="E5" s="76" t="s">
        <v>1648</v>
      </c>
    </row>
    <row r="6" spans="2:7">
      <c r="B6" s="77" t="s">
        <v>227</v>
      </c>
      <c r="C6" s="73" t="s">
        <v>228</v>
      </c>
      <c r="D6" s="76" t="s">
        <v>229</v>
      </c>
      <c r="E6" s="76" t="s">
        <v>1648</v>
      </c>
    </row>
    <row r="7" spans="2:7" ht="20">
      <c r="B7" s="77" t="s">
        <v>230</v>
      </c>
      <c r="C7" s="73" t="s">
        <v>214</v>
      </c>
      <c r="D7" s="76" t="s">
        <v>231</v>
      </c>
      <c r="E7" s="76" t="s">
        <v>1649</v>
      </c>
    </row>
    <row r="8" spans="2:7">
      <c r="B8" s="77" t="s">
        <v>232</v>
      </c>
      <c r="C8" s="73" t="s">
        <v>216</v>
      </c>
      <c r="D8" s="76" t="s">
        <v>233</v>
      </c>
      <c r="E8" s="76" t="s">
        <v>1642</v>
      </c>
    </row>
  </sheetData>
  <conditionalFormatting sqref="D4:E8">
    <cfRule type="cellIs" dxfId="15" priority="1" stopIfTrue="1" operator="lessThan">
      <formula>0</formula>
    </cfRule>
  </conditionalFormatting>
  <hyperlinks>
    <hyperlink ref="G2" location="Index!A1" display="Index" xr:uid="{8A0827F9-B73C-42D5-93ED-D8424816B1C1}"/>
  </hyperlinks>
  <pageMargins left="0.7" right="0.7" top="0.75" bottom="0.75" header="0.3" footer="0.3"/>
  <pageSetup paperSize="9" orientation="landscape" r:id="rId1"/>
  <headerFooter>
    <oddHeader>&amp;CEN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tabColor theme="4"/>
    <pageSetUpPr fitToPage="1"/>
  </sheetPr>
  <dimension ref="B1:K51"/>
  <sheetViews>
    <sheetView zoomScaleNormal="100" workbookViewId="0">
      <selection activeCell="E34" sqref="E34"/>
    </sheetView>
  </sheetViews>
  <sheetFormatPr defaultColWidth="9.1796875" defaultRowHeight="10"/>
  <cols>
    <col min="1" max="1" width="1.81640625" style="86" customWidth="1"/>
    <col min="2" max="2" width="50.81640625" style="86" customWidth="1"/>
    <col min="3" max="3" width="19.6328125" style="86" customWidth="1"/>
    <col min="4" max="4" width="19.26953125" style="86" customWidth="1"/>
    <col min="5" max="5" width="18.7265625" style="86" bestFit="1" customWidth="1"/>
    <col min="6" max="6" width="15.453125" style="86" customWidth="1"/>
    <col min="7" max="7" width="17" style="86" customWidth="1"/>
    <col min="8" max="8" width="19.453125" style="86" customWidth="1"/>
    <col min="9" max="9" width="25.26953125" style="86" customWidth="1"/>
    <col min="10" max="16384" width="9.1796875" style="86"/>
  </cols>
  <sheetData>
    <row r="1" spans="2:11">
      <c r="D1" s="115"/>
    </row>
    <row r="2" spans="2:11" ht="13" customHeight="1">
      <c r="B2" s="36" t="s">
        <v>234</v>
      </c>
      <c r="C2" s="88"/>
      <c r="D2" s="88"/>
      <c r="E2" s="88"/>
      <c r="F2" s="87"/>
      <c r="G2" s="88"/>
      <c r="H2" s="122"/>
      <c r="I2" s="122"/>
      <c r="J2" s="88"/>
      <c r="K2" s="87" t="s">
        <v>1686</v>
      </c>
    </row>
    <row r="5" spans="2:11">
      <c r="B5" s="856" t="s">
        <v>1871</v>
      </c>
      <c r="C5" s="851" t="s">
        <v>238</v>
      </c>
      <c r="D5" s="851" t="s">
        <v>239</v>
      </c>
      <c r="E5" s="852" t="s">
        <v>240</v>
      </c>
      <c r="F5" s="853"/>
      <c r="G5" s="853"/>
      <c r="H5" s="853"/>
      <c r="I5" s="854"/>
    </row>
    <row r="6" spans="2:11" ht="20">
      <c r="B6" s="857"/>
      <c r="C6" s="851"/>
      <c r="D6" s="851"/>
      <c r="E6" s="73" t="s">
        <v>241</v>
      </c>
      <c r="F6" s="73" t="s">
        <v>242</v>
      </c>
      <c r="G6" s="73" t="s">
        <v>243</v>
      </c>
      <c r="H6" s="73" t="s">
        <v>244</v>
      </c>
      <c r="I6" s="73" t="s">
        <v>245</v>
      </c>
    </row>
    <row r="7" spans="2:11" ht="10.5">
      <c r="B7" s="121" t="s">
        <v>1818</v>
      </c>
      <c r="C7" s="457"/>
      <c r="D7" s="458"/>
      <c r="E7" s="458"/>
      <c r="F7" s="458"/>
      <c r="G7" s="458"/>
      <c r="H7" s="458"/>
      <c r="I7" s="458"/>
    </row>
    <row r="8" spans="2:11">
      <c r="B8" s="77" t="s">
        <v>1596</v>
      </c>
      <c r="C8" s="459">
        <v>125527</v>
      </c>
      <c r="D8" s="459">
        <v>125527</v>
      </c>
      <c r="E8" s="459">
        <v>125525</v>
      </c>
      <c r="F8" s="459">
        <v>2</v>
      </c>
      <c r="G8" s="459">
        <v>0</v>
      </c>
      <c r="H8" s="459">
        <v>0</v>
      </c>
      <c r="I8" s="459">
        <v>0</v>
      </c>
    </row>
    <row r="9" spans="2:11">
      <c r="B9" s="77" t="s">
        <v>1597</v>
      </c>
      <c r="C9" s="459">
        <v>193260</v>
      </c>
      <c r="D9" s="459">
        <v>162454.17555699998</v>
      </c>
      <c r="E9" s="459">
        <v>151442.53137899999</v>
      </c>
      <c r="F9" s="459">
        <v>0</v>
      </c>
      <c r="G9" s="459">
        <v>0</v>
      </c>
      <c r="H9" s="459">
        <v>11011.644178</v>
      </c>
      <c r="I9" s="459">
        <v>0</v>
      </c>
    </row>
    <row r="10" spans="2:11">
      <c r="B10" s="77" t="s">
        <v>1598</v>
      </c>
      <c r="C10" s="459">
        <v>30554</v>
      </c>
      <c r="D10" s="459">
        <v>16327.822219</v>
      </c>
      <c r="E10" s="459">
        <v>8056.1896699999998</v>
      </c>
      <c r="F10" s="459">
        <v>0</v>
      </c>
      <c r="G10" s="459">
        <v>0</v>
      </c>
      <c r="H10" s="459">
        <v>8271.6325489999999</v>
      </c>
      <c r="I10" s="459">
        <v>0</v>
      </c>
    </row>
    <row r="11" spans="2:11">
      <c r="B11" s="77" t="s">
        <v>1599</v>
      </c>
      <c r="C11" s="459">
        <v>5393</v>
      </c>
      <c r="D11" s="459">
        <v>5393</v>
      </c>
      <c r="E11" s="459">
        <v>0</v>
      </c>
      <c r="F11" s="459">
        <v>5393</v>
      </c>
      <c r="G11" s="459">
        <v>0</v>
      </c>
      <c r="H11" s="459">
        <v>0</v>
      </c>
      <c r="I11" s="459">
        <v>0</v>
      </c>
    </row>
    <row r="12" spans="2:11">
      <c r="B12" s="77" t="s">
        <v>1600</v>
      </c>
      <c r="C12" s="459">
        <v>41084</v>
      </c>
      <c r="D12" s="459">
        <v>40305</v>
      </c>
      <c r="E12" s="459">
        <v>39457</v>
      </c>
      <c r="F12" s="459">
        <v>848</v>
      </c>
      <c r="G12" s="459">
        <v>0</v>
      </c>
      <c r="H12" s="459">
        <v>0</v>
      </c>
      <c r="I12" s="459">
        <v>0</v>
      </c>
    </row>
    <row r="13" spans="2:11">
      <c r="B13" s="77" t="s">
        <v>1680</v>
      </c>
      <c r="C13" s="459">
        <v>1884305</v>
      </c>
      <c r="D13" s="459">
        <v>1884305</v>
      </c>
      <c r="E13" s="459">
        <v>1866045</v>
      </c>
      <c r="F13" s="459">
        <v>18260</v>
      </c>
      <c r="G13" s="459">
        <v>0</v>
      </c>
      <c r="H13" s="459">
        <v>0</v>
      </c>
      <c r="I13" s="459">
        <v>0</v>
      </c>
    </row>
    <row r="14" spans="2:11">
      <c r="B14" s="77" t="s">
        <v>1681</v>
      </c>
      <c r="C14" s="459">
        <v>1211</v>
      </c>
      <c r="D14" s="459">
        <v>23439.020614000001</v>
      </c>
      <c r="E14" s="459">
        <v>23439.020614000001</v>
      </c>
      <c r="F14" s="459"/>
      <c r="G14" s="459">
        <v>0</v>
      </c>
      <c r="H14" s="459">
        <v>0</v>
      </c>
      <c r="I14" s="459">
        <v>0</v>
      </c>
    </row>
    <row r="15" spans="2:11">
      <c r="B15" s="77" t="s">
        <v>1682</v>
      </c>
      <c r="C15" s="459">
        <v>14667</v>
      </c>
      <c r="D15" s="459">
        <v>14667</v>
      </c>
      <c r="E15" s="459">
        <v>14667</v>
      </c>
      <c r="F15" s="459"/>
      <c r="G15" s="459">
        <v>0</v>
      </c>
      <c r="H15" s="459">
        <v>0</v>
      </c>
      <c r="I15" s="459">
        <v>0</v>
      </c>
    </row>
    <row r="16" spans="2:11">
      <c r="B16" s="77" t="s">
        <v>1604</v>
      </c>
      <c r="C16" s="459">
        <v>15387</v>
      </c>
      <c r="D16" s="459">
        <v>15387</v>
      </c>
      <c r="E16" s="459">
        <v>6290.6827720000001</v>
      </c>
      <c r="F16" s="459">
        <v>0</v>
      </c>
      <c r="G16" s="459">
        <v>0</v>
      </c>
      <c r="H16" s="459">
        <v>0</v>
      </c>
      <c r="I16" s="459">
        <v>9096.3172279999999</v>
      </c>
    </row>
    <row r="17" spans="2:9">
      <c r="B17" s="77" t="s">
        <v>1213</v>
      </c>
      <c r="C17" s="459">
        <v>12026</v>
      </c>
      <c r="D17" s="459">
        <v>4661.7130059999981</v>
      </c>
      <c r="E17" s="459">
        <v>4661.7130059999981</v>
      </c>
      <c r="F17" s="459">
        <v>0</v>
      </c>
      <c r="G17" s="459">
        <v>0</v>
      </c>
      <c r="H17" s="459">
        <v>0</v>
      </c>
      <c r="I17" s="459">
        <v>0</v>
      </c>
    </row>
    <row r="18" spans="2:9">
      <c r="B18" s="77" t="s">
        <v>1606</v>
      </c>
      <c r="C18" s="459">
        <v>1525</v>
      </c>
      <c r="D18" s="459">
        <v>1525</v>
      </c>
      <c r="E18" s="459">
        <v>1525</v>
      </c>
      <c r="F18" s="459">
        <v>0</v>
      </c>
      <c r="G18" s="459">
        <v>0</v>
      </c>
      <c r="H18" s="459">
        <v>0</v>
      </c>
      <c r="I18" s="459">
        <v>0</v>
      </c>
    </row>
    <row r="19" spans="2:9" ht="10.5">
      <c r="B19" s="118" t="s">
        <v>246</v>
      </c>
      <c r="C19" s="460">
        <v>2324939</v>
      </c>
      <c r="D19" s="460">
        <v>2293991.7313959999</v>
      </c>
      <c r="E19" s="460">
        <v>2241109.137441</v>
      </c>
      <c r="F19" s="460">
        <v>24503</v>
      </c>
      <c r="G19" s="460">
        <v>0</v>
      </c>
      <c r="H19" s="460">
        <v>19283.276727</v>
      </c>
      <c r="I19" s="460">
        <v>9096.3172279999999</v>
      </c>
    </row>
    <row r="20" spans="2:9">
      <c r="B20" s="77"/>
      <c r="C20" s="461"/>
      <c r="D20" s="461"/>
      <c r="E20" s="461"/>
      <c r="F20" s="461"/>
      <c r="G20" s="461"/>
      <c r="H20" s="461"/>
      <c r="I20" s="461"/>
    </row>
    <row r="21" spans="2:9" ht="10.5">
      <c r="B21" s="121" t="s">
        <v>1819</v>
      </c>
      <c r="C21" s="457"/>
      <c r="D21" s="458"/>
      <c r="E21" s="458"/>
      <c r="F21" s="458"/>
      <c r="G21" s="458"/>
      <c r="H21" s="458"/>
      <c r="I21" s="458"/>
    </row>
    <row r="22" spans="2:9">
      <c r="B22" s="77" t="s">
        <v>1607</v>
      </c>
      <c r="C22" s="459">
        <v>20272</v>
      </c>
      <c r="D22" s="459">
        <v>20272</v>
      </c>
      <c r="E22" s="459">
        <v>0</v>
      </c>
      <c r="F22" s="459">
        <v>3670</v>
      </c>
      <c r="G22" s="459">
        <v>0</v>
      </c>
      <c r="H22" s="459">
        <v>0</v>
      </c>
      <c r="I22" s="459">
        <v>16602</v>
      </c>
    </row>
    <row r="23" spans="2:9">
      <c r="B23" s="77" t="s">
        <v>1608</v>
      </c>
      <c r="C23" s="459">
        <v>1249306</v>
      </c>
      <c r="D23" s="459">
        <v>1249306</v>
      </c>
      <c r="E23" s="459">
        <v>0</v>
      </c>
      <c r="F23" s="459">
        <v>3908</v>
      </c>
      <c r="G23" s="459">
        <v>0</v>
      </c>
      <c r="H23" s="459">
        <v>0</v>
      </c>
      <c r="I23" s="459">
        <v>1245398</v>
      </c>
    </row>
    <row r="24" spans="2:9">
      <c r="B24" s="77" t="s">
        <v>1609</v>
      </c>
      <c r="C24" s="459">
        <v>7164</v>
      </c>
      <c r="D24" s="459">
        <v>7164</v>
      </c>
      <c r="E24" s="459">
        <v>0</v>
      </c>
      <c r="F24" s="459">
        <v>2048</v>
      </c>
      <c r="G24" s="459">
        <v>0</v>
      </c>
      <c r="H24" s="459">
        <v>0</v>
      </c>
      <c r="I24" s="459">
        <v>5116</v>
      </c>
    </row>
    <row r="25" spans="2:9">
      <c r="B25" s="77" t="s">
        <v>1610</v>
      </c>
      <c r="C25" s="459">
        <v>577268</v>
      </c>
      <c r="D25" s="459">
        <v>580245</v>
      </c>
      <c r="E25" s="459">
        <v>0</v>
      </c>
      <c r="F25" s="459">
        <v>0</v>
      </c>
      <c r="G25" s="459">
        <v>0</v>
      </c>
      <c r="H25" s="459">
        <v>0</v>
      </c>
      <c r="I25" s="459">
        <v>580245</v>
      </c>
    </row>
    <row r="26" spans="2:9">
      <c r="B26" s="77" t="s">
        <v>1611</v>
      </c>
      <c r="C26" s="459">
        <v>17685</v>
      </c>
      <c r="D26" s="459">
        <v>16755</v>
      </c>
      <c r="E26" s="459">
        <v>0</v>
      </c>
      <c r="F26" s="459">
        <v>0</v>
      </c>
      <c r="G26" s="459">
        <v>0</v>
      </c>
      <c r="H26" s="459">
        <v>0</v>
      </c>
      <c r="I26" s="459">
        <v>16755</v>
      </c>
    </row>
    <row r="27" spans="2:9">
      <c r="B27" s="77" t="s">
        <v>1776</v>
      </c>
      <c r="C27" s="459">
        <v>26099</v>
      </c>
      <c r="D27" s="459">
        <v>0</v>
      </c>
      <c r="E27" s="459">
        <v>0</v>
      </c>
      <c r="F27" s="459">
        <v>0</v>
      </c>
      <c r="G27" s="459">
        <v>0</v>
      </c>
      <c r="H27" s="459">
        <v>0</v>
      </c>
      <c r="I27" s="459">
        <v>0</v>
      </c>
    </row>
    <row r="28" spans="2:9">
      <c r="B28" s="77" t="s">
        <v>1683</v>
      </c>
      <c r="C28" s="459">
        <v>29024</v>
      </c>
      <c r="D28" s="459">
        <v>27560</v>
      </c>
      <c r="E28" s="459">
        <v>0</v>
      </c>
      <c r="F28" s="459">
        <v>0</v>
      </c>
      <c r="G28" s="459">
        <v>0</v>
      </c>
      <c r="H28" s="459">
        <v>0</v>
      </c>
      <c r="I28" s="459">
        <v>27560</v>
      </c>
    </row>
    <row r="29" spans="2:9">
      <c r="B29" s="77" t="s">
        <v>1614</v>
      </c>
      <c r="C29" s="459">
        <v>54348</v>
      </c>
      <c r="D29" s="459">
        <v>54348</v>
      </c>
      <c r="E29" s="459">
        <v>0</v>
      </c>
      <c r="F29" s="459">
        <v>0</v>
      </c>
      <c r="G29" s="459">
        <v>0</v>
      </c>
      <c r="H29" s="459">
        <v>0</v>
      </c>
      <c r="I29" s="459">
        <v>54348</v>
      </c>
    </row>
    <row r="30" spans="2:9" ht="10.5">
      <c r="B30" s="118" t="s">
        <v>248</v>
      </c>
      <c r="C30" s="460">
        <v>1981166</v>
      </c>
      <c r="D30" s="460">
        <v>1955650</v>
      </c>
      <c r="E30" s="460">
        <v>0</v>
      </c>
      <c r="F30" s="460">
        <v>9626</v>
      </c>
      <c r="G30" s="460">
        <v>0</v>
      </c>
      <c r="H30" s="460">
        <v>0</v>
      </c>
      <c r="I30" s="460">
        <v>1946024</v>
      </c>
    </row>
    <row r="31" spans="2:9" ht="18" customHeight="1">
      <c r="B31" s="850"/>
      <c r="C31" s="850"/>
    </row>
    <row r="32" spans="2:9" ht="18" customHeight="1">
      <c r="B32" s="850"/>
      <c r="C32" s="850"/>
    </row>
    <row r="33" spans="2:5" ht="18" customHeight="1">
      <c r="B33" s="849"/>
      <c r="C33" s="849"/>
    </row>
    <row r="34" spans="2:5" ht="18" customHeight="1">
      <c r="B34" s="850"/>
      <c r="C34" s="850"/>
    </row>
    <row r="35" spans="2:5" ht="18" customHeight="1">
      <c r="B35" s="855"/>
      <c r="C35" s="855"/>
    </row>
    <row r="36" spans="2:5" ht="18" customHeight="1">
      <c r="B36" s="855"/>
      <c r="C36" s="855"/>
      <c r="D36" s="120"/>
      <c r="E36" s="120"/>
    </row>
    <row r="37" spans="2:5" ht="18" customHeight="1">
      <c r="B37" s="849"/>
      <c r="C37" s="849"/>
    </row>
    <row r="38" spans="2:5" ht="18" customHeight="1">
      <c r="B38" s="849"/>
      <c r="C38" s="849"/>
      <c r="E38" s="120">
        <f>E37-E36</f>
        <v>0</v>
      </c>
    </row>
    <row r="39" spans="2:5" ht="18" customHeight="1">
      <c r="B39" s="849"/>
      <c r="C39" s="849"/>
    </row>
    <row r="40" spans="2:5" ht="18" customHeight="1">
      <c r="B40" s="849"/>
      <c r="C40" s="849"/>
    </row>
    <row r="41" spans="2:5" ht="18" customHeight="1">
      <c r="B41" s="849"/>
      <c r="C41" s="849"/>
    </row>
    <row r="42" spans="2:5" ht="18" customHeight="1">
      <c r="B42" s="849"/>
      <c r="C42" s="849"/>
    </row>
    <row r="43" spans="2:5" ht="18" customHeight="1">
      <c r="B43" s="849"/>
      <c r="C43" s="849"/>
    </row>
    <row r="44" spans="2:5" ht="18" customHeight="1">
      <c r="B44" s="849"/>
      <c r="C44" s="849"/>
    </row>
    <row r="45" spans="2:5" ht="18" customHeight="1">
      <c r="B45" s="849"/>
      <c r="C45" s="849"/>
    </row>
    <row r="46" spans="2:5" ht="18" customHeight="1">
      <c r="B46" s="850"/>
      <c r="C46" s="850"/>
    </row>
    <row r="47" spans="2:5" ht="18" customHeight="1">
      <c r="B47" s="849"/>
      <c r="C47" s="849"/>
    </row>
    <row r="48" spans="2:5">
      <c r="B48" s="849"/>
      <c r="C48" s="849"/>
    </row>
    <row r="49" spans="2:3">
      <c r="B49" s="849"/>
      <c r="C49" s="849"/>
    </row>
    <row r="50" spans="2:3">
      <c r="B50" s="849"/>
      <c r="C50" s="849"/>
    </row>
    <row r="51" spans="2:3">
      <c r="B51" s="849"/>
      <c r="C51" s="849"/>
    </row>
  </sheetData>
  <mergeCells count="25">
    <mergeCell ref="B39:C39"/>
    <mergeCell ref="C5:C6"/>
    <mergeCell ref="D5:D6"/>
    <mergeCell ref="E5:I5"/>
    <mergeCell ref="B31:C31"/>
    <mergeCell ref="B32:C32"/>
    <mergeCell ref="B33:C33"/>
    <mergeCell ref="B34:C34"/>
    <mergeCell ref="B35:C35"/>
    <mergeCell ref="B36:C36"/>
    <mergeCell ref="B37:C37"/>
    <mergeCell ref="B38:C38"/>
    <mergeCell ref="B5:B6"/>
    <mergeCell ref="B51:C51"/>
    <mergeCell ref="B40:C40"/>
    <mergeCell ref="B41:C41"/>
    <mergeCell ref="B42:C42"/>
    <mergeCell ref="B43:C43"/>
    <mergeCell ref="B44:C44"/>
    <mergeCell ref="B45:C45"/>
    <mergeCell ref="B46:C46"/>
    <mergeCell ref="B47:C47"/>
    <mergeCell ref="B48:C48"/>
    <mergeCell ref="B49:C49"/>
    <mergeCell ref="B50:C50"/>
  </mergeCells>
  <hyperlinks>
    <hyperlink ref="K2" location="Index!A1" display="Index" xr:uid="{4AB5B35B-79C2-4748-BF47-A296F9041CD4}"/>
  </hyperlinks>
  <pageMargins left="0.7" right="0.7" top="0.75" bottom="0.75" header="0.3" footer="0.3"/>
  <pageSetup paperSize="9" scale="56" orientation="landscape" r:id="rId1"/>
  <headerFooter>
    <oddHeader>&amp;CEN</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141530D305A0D4D83242E06BF8C4D8B" ma:contentTypeVersion="4" ma:contentTypeDescription="Create a new document." ma:contentTypeScope="" ma:versionID="585c49c27489a4fb113b671e0198dff2">
  <xsd:schema xmlns:xsd="http://www.w3.org/2001/XMLSchema" xmlns:xs="http://www.w3.org/2001/XMLSchema" xmlns:p="http://schemas.microsoft.com/office/2006/metadata/properties" xmlns:ns2="e6c44287-935c-41af-b1a9-d369292038e2" targetNamespace="http://schemas.microsoft.com/office/2006/metadata/properties" ma:root="true" ma:fieldsID="06298a2d44a66649d308650dac4ff50c" ns2:_="">
    <xsd:import namespace="e6c44287-935c-41af-b1a9-d369292038e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c44287-935c-41af-b1a9-d369292038e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882C90-9311-47FF-A137-6AC48D915255}">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e6c44287-935c-41af-b1a9-d369292038e2"/>
    <ds:schemaRef ds:uri="http://www.w3.org/XML/1998/namespace"/>
  </ds:schemaRefs>
</ds:datastoreItem>
</file>

<file path=customXml/itemProps2.xml><?xml version="1.0" encoding="utf-8"?>
<ds:datastoreItem xmlns:ds="http://schemas.openxmlformats.org/officeDocument/2006/customXml" ds:itemID="{8BA296FC-13EC-4822-AE12-6F00C090B5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c44287-935c-41af-b1a9-d369292038e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993643A-F54E-41BA-BA4C-E780635E1E69}">
  <ds:schemaRefs>
    <ds:schemaRef ds:uri="http://schemas.microsoft.com/sharepoint/v3/contenttype/forms"/>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 id="{b5a557a9-d33f-45fc-8702-bd30e13d4bc2}" enabled="1" method="Standard" siteId="{e980f006-ff80-46cf-9594-c6dbc7fd0fc1}"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79</vt:i4>
      </vt:variant>
      <vt:variant>
        <vt:lpstr>Named Ranges</vt:lpstr>
      </vt:variant>
      <vt:variant>
        <vt:i4>13</vt:i4>
      </vt:variant>
    </vt:vector>
  </HeadingPairs>
  <TitlesOfParts>
    <vt:vector size="92" baseType="lpstr">
      <vt:lpstr>Disclaimer</vt:lpstr>
      <vt:lpstr>Index</vt:lpstr>
      <vt:lpstr>OV1</vt:lpstr>
      <vt:lpstr>KM1</vt:lpstr>
      <vt:lpstr>INS1</vt:lpstr>
      <vt:lpstr>OVC</vt:lpstr>
      <vt:lpstr>OVA</vt:lpstr>
      <vt:lpstr>OVB</vt:lpstr>
      <vt:lpstr>LI1 </vt:lpstr>
      <vt:lpstr>LI2</vt:lpstr>
      <vt:lpstr>LI3</vt:lpstr>
      <vt:lpstr>LIA</vt:lpstr>
      <vt:lpstr>LIB</vt:lpstr>
      <vt:lpstr>CC1</vt:lpstr>
      <vt:lpstr>CC2</vt:lpstr>
      <vt:lpstr>CCA</vt:lpstr>
      <vt:lpstr>CCyB1</vt:lpstr>
      <vt:lpstr>CCyB2</vt:lpstr>
      <vt:lpstr>LR1</vt:lpstr>
      <vt:lpstr>LR2</vt:lpstr>
      <vt:lpstr>LR3</vt:lpstr>
      <vt:lpstr>LRA</vt:lpstr>
      <vt:lpstr>LIQA</vt:lpstr>
      <vt:lpstr>LIQ1</vt:lpstr>
      <vt:lpstr>LIQB</vt:lpstr>
      <vt:lpstr>LIQ2</vt:lpstr>
      <vt:lpstr>CRA</vt:lpstr>
      <vt:lpstr>CRB</vt:lpstr>
      <vt:lpstr>CR1</vt:lpstr>
      <vt:lpstr>CR1-A</vt:lpstr>
      <vt:lpstr>CR2</vt:lpstr>
      <vt:lpstr>CQ1</vt:lpstr>
      <vt:lpstr>CQ3</vt:lpstr>
      <vt:lpstr>CQ5</vt:lpstr>
      <vt:lpstr>CQ7</vt:lpstr>
      <vt:lpstr>CRC</vt:lpstr>
      <vt:lpstr>CR3</vt:lpstr>
      <vt:lpstr>CRD</vt:lpstr>
      <vt:lpstr>CR4</vt:lpstr>
      <vt:lpstr>CR5</vt:lpstr>
      <vt:lpstr>CCRA</vt:lpstr>
      <vt:lpstr>CCR1</vt:lpstr>
      <vt:lpstr>CCR3</vt:lpstr>
      <vt:lpstr>CCR5</vt:lpstr>
      <vt:lpstr>CCR6</vt:lpstr>
      <vt:lpstr>MRA</vt:lpstr>
      <vt:lpstr>MR1</vt:lpstr>
      <vt:lpstr>CVAA</vt:lpstr>
      <vt:lpstr>CVA1</vt:lpstr>
      <vt:lpstr>ORA</vt:lpstr>
      <vt:lpstr>OR1</vt:lpstr>
      <vt:lpstr>OR2</vt:lpstr>
      <vt:lpstr>OR3</vt:lpstr>
      <vt:lpstr>IRRBBA</vt:lpstr>
      <vt:lpstr>IRRBB1</vt:lpstr>
      <vt:lpstr>REMA</vt:lpstr>
      <vt:lpstr>REM1</vt:lpstr>
      <vt:lpstr>REM2</vt:lpstr>
      <vt:lpstr>REM5</vt:lpstr>
      <vt:lpstr>AE1</vt:lpstr>
      <vt:lpstr>AE2</vt:lpstr>
      <vt:lpstr>AE3</vt:lpstr>
      <vt:lpstr>AE4</vt:lpstr>
      <vt:lpstr>ESGA</vt:lpstr>
      <vt:lpstr>ESGB</vt:lpstr>
      <vt:lpstr>ESGC</vt:lpstr>
      <vt:lpstr>ESG1</vt:lpstr>
      <vt:lpstr>ESG2</vt:lpstr>
      <vt:lpstr>ESG3</vt:lpstr>
      <vt:lpstr>ESG4</vt:lpstr>
      <vt:lpstr>ESG5</vt:lpstr>
      <vt:lpstr>ESG6</vt:lpstr>
      <vt:lpstr>ESG7</vt:lpstr>
      <vt:lpstr>ESG8</vt:lpstr>
      <vt:lpstr>ESG9</vt:lpstr>
      <vt:lpstr>ESG10</vt:lpstr>
      <vt:lpstr>KM2</vt:lpstr>
      <vt:lpstr>TLAC 1</vt:lpstr>
      <vt:lpstr>TLAC3</vt:lpstr>
      <vt:lpstr>'CC1'!Print_Area</vt:lpstr>
      <vt:lpstr>CCRA!Print_Area</vt:lpstr>
      <vt:lpstr>'CR3'!Print_Area</vt:lpstr>
      <vt:lpstr>IRRBB1!Print_Area</vt:lpstr>
      <vt:lpstr>'KM1'!Print_Area</vt:lpstr>
      <vt:lpstr>'KM2'!Print_Area</vt:lpstr>
      <vt:lpstr>'LR1'!Print_Area</vt:lpstr>
      <vt:lpstr>'LR2'!Print_Area</vt:lpstr>
      <vt:lpstr>'LR3'!Print_Area</vt:lpstr>
      <vt:lpstr>LRA!Print_Area</vt:lpstr>
      <vt:lpstr>'TLAC 1'!Print_Area</vt:lpstr>
      <vt:lpstr>TLAC3!Print_Area</vt:lpstr>
      <vt:lpstr>'CC1'!Print_Titles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2026-02-13T09:15:55Z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0x0101007141530D305A0D4D83242E06BF8C4D8B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y fmtid="{D5CDD505-2E9C-101B-9397-08002B2CF9AE}" pid="10" name="SV_QUERY_LIST_4F35BF76-6C0D-4D9B-82B2-816C12CF3733">
    <vt:lpwstr>empty_477D106A-C0D6-4607-AEBD-E2C9D60EA279</vt:lpwstr>
  </property>
  <property fmtid="{D5CDD505-2E9C-101B-9397-08002B2CF9AE}" pid="11" name="SV_HIDDEN_GRID_QUERY_LIST_4F35BF76-6C0D-4D9B-82B2-816C12CF3733">
    <vt:lpwstr>empty_477D106A-C0D6-4607-AEBD-E2C9D60EA279</vt:lpwstr>
  </property>
</Properties>
</file>