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S:\Uppgjor\2022\12\Factbook\Skjöl á vef án tenginga\"/>
    </mc:Choice>
  </mc:AlternateContent>
  <xr:revisionPtr revIDLastSave="0" documentId="13_ncr:1_{7869CC68-CCEA-427D-B4FD-93A38356AFAD}" xr6:coauthVersionLast="47" xr6:coauthVersionMax="47" xr10:uidLastSave="{00000000-0000-0000-0000-000000000000}"/>
  <bookViews>
    <workbookView xWindow="86280" yWindow="-120" windowWidth="29040" windowHeight="17520" tabRatio="904" activeTab="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rations'!$A$1:$H$27</definedName>
    <definedName name="_xlnm.Print_Area" localSheetId="10">'Key financial ratios quarters'!$A$1:$J$27</definedName>
    <definedName name="_xlnm.Print_Area" localSheetId="9">'Key financial ratios year'!$A$1:$F$26</definedName>
    <definedName name="_xlnm.Print_Area" localSheetId="6">'Operations quarters'!$A$1:$J$24</definedName>
    <definedName name="_xlnm.Print_Area" localSheetId="5">'Operations year'!$A$1:$F$23</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4" l="1"/>
  <c r="E10" i="24"/>
  <c r="F10" i="24"/>
  <c r="D18" i="24"/>
  <c r="E18" i="24"/>
  <c r="F18" i="24"/>
  <c r="D8" i="23" l="1"/>
  <c r="D15" i="23" s="1"/>
  <c r="D18" i="23" s="1"/>
  <c r="D21" i="23" s="1"/>
  <c r="E8" i="23"/>
  <c r="F8" i="23"/>
  <c r="D13" i="23"/>
  <c r="E13" i="23"/>
  <c r="E15" i="23" s="1"/>
  <c r="E18" i="23" s="1"/>
  <c r="E21" i="23" s="1"/>
  <c r="F13" i="23"/>
  <c r="F15" i="23" s="1"/>
  <c r="F18" i="23" s="1"/>
  <c r="F21" i="23" s="1"/>
</calcChain>
</file>

<file path=xl/sharedStrings.xml><?xml version="1.0" encoding="utf-8"?>
<sst xmlns="http://schemas.openxmlformats.org/spreadsheetml/2006/main" count="334" uniqueCount="198">
  <si>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</si>
  <si>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</si>
  <si>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</si>
  <si>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</si>
  <si>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</si>
  <si>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</si>
  <si>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</si>
  <si>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</si>
  <si>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</si>
  <si>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</si>
  <si>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</si>
  <si>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</si>
  <si>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</si>
  <si>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</si>
  <si>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</si>
  <si>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</si>
  <si>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</si>
  <si>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</si>
  <si>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</si>
  <si>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</si>
  <si>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</si>
  <si>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</si>
  <si>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</si>
  <si>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</si>
  <si>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</si>
  <si>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</si>
  <si>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</si>
  <si>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</si>
  <si>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</si>
  <si>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</si>
  <si>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</si>
  <si>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</si>
  <si>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</si>
  <si>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</si>
  <si>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</si>
  <si>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</si>
  <si>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</si>
  <si>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</si>
  <si>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</si>
  <si>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</si>
  <si>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</si>
  <si>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</si>
  <si>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</si>
  <si>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</si>
  <si>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</si>
  <si>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</si>
  <si>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</si>
  <si>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</si>
  <si>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</si>
  <si>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</si>
  <si>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</si>
  <si>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</si>
  <si>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</si>
  <si>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</si>
  <si>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</si>
  <si>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</si>
  <si>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</si>
  <si>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</si>
  <si>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</si>
  <si>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</si>
  <si>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</si>
  <si>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</si>
  <si>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</si>
  <si>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</si>
  <si>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</si>
  <si>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</si>
  <si>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</si>
  <si>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</si>
  <si>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</si>
  <si>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</si>
  <si>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</si>
  <si>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</si>
  <si>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</si>
  <si>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</si>
  <si>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</si>
  <si>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</si>
  <si>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</si>
  <si>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</si>
  <si>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</si>
  <si>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</si>
  <si>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</si>
  <si>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</si>
  <si>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</si>
  <si>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</si>
  <si>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</si>
  <si>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</si>
  <si>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</si>
  <si>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</si>
  <si>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</si>
  <si>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</si>
  <si>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</si>
  <si>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</si>
  <si>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</si>
  <si>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</si>
  <si>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</si>
  <si>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</si>
  <si>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</si>
  <si>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</si>
  <si>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</si>
  <si>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</si>
  <si>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</si>
  <si>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</si>
  <si>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Stock of high - quality liquid assets / Max (25% outflows; outflows - inflows)</t>
  </si>
  <si>
    <t>Liquidity coverage ratio (LCR) FX</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</si>
  <si>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</si>
  <si>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</si>
  <si>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</si>
  <si>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</si>
  <si>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</si>
  <si>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</si>
  <si>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</si>
  <si>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</si>
  <si>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</si>
  <si>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Q4 2020</t>
  </si>
  <si>
    <t>31 December 2020</t>
  </si>
  <si>
    <t>Profit before tax</t>
  </si>
  <si>
    <t>Profit for the year from continuing operations</t>
  </si>
  <si>
    <t>Profit for the year</t>
  </si>
  <si>
    <t>(Interest income - interest expenses) / average total assets</t>
  </si>
  <si>
    <t>This calendar may be subject to change.</t>
  </si>
  <si>
    <t>Interest spread as a ratio of average total assets</t>
  </si>
  <si>
    <t>31.12.2020</t>
  </si>
  <si>
    <t>31.12.2019</t>
  </si>
  <si>
    <t>31.12.2018</t>
  </si>
  <si>
    <t>31.3.2021</t>
  </si>
  <si>
    <t>Q1 2021</t>
  </si>
  <si>
    <t>Profit for the period from discontinued operations</t>
  </si>
  <si>
    <t>Asset Management &amp; Capital Market</t>
  </si>
  <si>
    <t>Treasury &amp; Market Making</t>
  </si>
  <si>
    <t>Net impairment changes</t>
  </si>
  <si>
    <t>Allocated expenses</t>
  </si>
  <si>
    <t>Profit for the period / average total assets</t>
  </si>
  <si>
    <t>Number of full-time equivalent positions at the end of the period</t>
  </si>
  <si>
    <t>30.6.2021</t>
  </si>
  <si>
    <t>Q2 2021</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</si>
  <si>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</si>
  <si>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</si>
  <si>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</si>
  <si>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</si>
  <si>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</si>
  <si>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</si>
  <si>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</si>
  <si>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</si>
  <si>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</si>
  <si>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</si>
  <si>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</si>
  <si>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</si>
  <si>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Full Year Results 2022</t>
  </si>
  <si>
    <t>2 February 2023</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</si>
  <si>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</si>
  <si>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</si>
  <si>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</si>
  <si>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</si>
  <si>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</si>
  <si>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</si>
  <si>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</si>
  <si>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</si>
  <si>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</si>
  <si>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</si>
  <si>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</si>
  <si>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</si>
  <si>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</si>
  <si>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</si>
  <si>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</si>
  <si>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</si>
  <si>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</si>
  <si>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</si>
  <si>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</si>
  <si>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</si>
  <si>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</si>
  <si>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</si>
  <si>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</si>
  <si>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</si>
  <si>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</si>
  <si>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</si>
  <si>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 xml:space="preserve">Total operating income (expense) </t>
  </si>
  <si>
    <t>Profit for the period</t>
  </si>
  <si>
    <t>Profit for the period from continuing operations</t>
  </si>
  <si>
    <t>Annual General Meeting</t>
  </si>
  <si>
    <t>22 March 2023</t>
  </si>
  <si>
    <t>Q1 2023 Results</t>
  </si>
  <si>
    <t>Q2 2023 Results</t>
  </si>
  <si>
    <t>20 July 2023</t>
  </si>
  <si>
    <t>Q3 2023 Results</t>
  </si>
  <si>
    <t>26 October 2023</t>
  </si>
  <si>
    <t>Full Year Results 2023</t>
  </si>
  <si>
    <t>1 February 2024</t>
  </si>
  <si>
    <t>4 May 2023</t>
  </si>
  <si>
    <t>2022</t>
  </si>
  <si>
    <t>Net foreign exchange gain (loss)</t>
  </si>
  <si>
    <t>Q4 2022</t>
  </si>
  <si>
    <t>31.12.2022</t>
  </si>
  <si>
    <t>Minimum Requirement for Own Funds and Eligible Liabilities (MREL)</t>
  </si>
  <si>
    <t>Segments - 12 months 2022</t>
  </si>
  <si>
    <t>Other 
divisions</t>
  </si>
  <si>
    <t>As at 31 December 2022</t>
  </si>
  <si>
    <t>Profit (loss) for the year</t>
  </si>
  <si>
    <t>Total capital base + eligible liabilities / Total risk-weighted exposure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</si>
</sst>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1">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4">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0" fontId="153" fillId="2" borderId="40" xfId="0"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2" borderId="44" xfId="0" applyFont="1" applyFill="1" applyBorder="1" applyAlignment="1">
      <alignment horizontal="left" vertical="center" readingOrder="1"/>
    </xf>
    <xf numFmtId="0" fontId="149" fillId="2" borderId="44" xfId="0" applyFont="1" applyFill="1" applyBorder="1"/>
    <xf numFmtId="0" fontId="149" fillId="2" borderId="45" xfId="0" applyFont="1" applyFill="1" applyBorder="1" applyAlignment="1">
      <alignment horizontal="left" vertical="center" readingOrder="1"/>
    </xf>
    <xf numFmtId="0" fontId="149" fillId="2" borderId="45" xfId="0" applyFont="1" applyFill="1" applyBorder="1"/>
    <xf numFmtId="0" fontId="149" fillId="2" borderId="46" xfId="0" applyFont="1" applyFill="1" applyBorder="1" applyAlignment="1">
      <alignment horizontal="left" vertical="center" readingOrder="1"/>
    </xf>
    <xf numFmtId="0" fontId="149" fillId="2" borderId="47" xfId="0" applyFont="1" applyFill="1" applyBorder="1" applyAlignment="1">
      <alignment horizontal="left" vertical="center" readingOrder="1"/>
    </xf>
    <xf numFmtId="0" fontId="149" fillId="2" borderId="47" xfId="0" applyFont="1" applyFill="1" applyBorder="1"/>
    <xf numFmtId="0" fontId="149" fillId="0" borderId="0" xfId="0" applyFont="1"/>
    <xf numFmtId="0" fontId="149" fillId="2" borderId="48"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50" xfId="39" applyFont="1" applyFill="1" applyBorder="1" applyAlignment="1">
      <alignment horizontal="left" vertical="center" wrapText="1" readingOrder="1"/>
    </xf>
    <xf numFmtId="0" fontId="149" fillId="2" borderId="48"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8" fillId="2" borderId="0" xfId="47943" quotePrefix="1"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14" fontId="165" fillId="42" borderId="0" xfId="47943" applyNumberFormat="1"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9" xfId="47943" applyFont="1" applyFill="1" applyBorder="1" applyAlignment="1">
      <alignment vertical="center"/>
    </xf>
    <xf numFmtId="3" fontId="161" fillId="2" borderId="49"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9"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4" fontId="165" fillId="42" borderId="0" xfId="47943" applyNumberFormat="1" applyFont="1" applyFill="1" applyAlignment="1">
      <alignment horizontal="right" vertical="center" wrapText="1"/>
    </xf>
    <xf numFmtId="14" fontId="165" fillId="42" borderId="0" xfId="47943" quotePrefix="1" applyNumberFormat="1" applyFont="1" applyFill="1" applyAlignment="1">
      <alignment horizontal="center" vertical="center"/>
    </xf>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0" xfId="0" applyFont="1" applyFill="1" applyAlignment="1">
      <alignment horizontal="left" vertical="center" readingOrder="1"/>
    </xf>
    <xf numFmtId="0" fontId="149" fillId="2" borderId="48"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0</xdr:rowOff>
        </xdr:from>
        <xdr:to>
          <xdr:col>14</xdr:col>
          <xdr:colOff>491490</xdr:colOff>
          <xdr:row>34</xdr:row>
          <xdr:rowOff>693420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523875</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1104"/>
          <a:ext cx="3057525" cy="23983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851.</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29</xdr:row>
      <xdr:rowOff>114300</xdr:rowOff>
    </xdr:from>
    <xdr:to>
      <xdr:col>5</xdr:col>
      <xdr:colOff>590550</xdr:colOff>
      <xdr:row>44</xdr:row>
      <xdr:rowOff>200744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1634"/>
        <a:stretch/>
      </xdr:blipFill>
      <xdr:spPr>
        <a:xfrm>
          <a:off x="0" y="5448300"/>
          <a:ext cx="2990850" cy="2658194"/>
        </a:xfrm>
        <a:prstGeom prst="rect">
          <a:avLst/>
        </a:prstGeom>
      </xdr:spPr>
    </xdr:pic>
    <xdr:clientData/>
  </xdr:twoCellAnchor>
  <xdr:twoCellAnchor editAs="oneCell">
    <xdr:from>
      <xdr:col>0</xdr:col>
      <xdr:colOff>0</xdr:colOff>
      <xdr:row>48</xdr:row>
      <xdr:rowOff>114300</xdr:rowOff>
    </xdr:from>
    <xdr:to>
      <xdr:col>7</xdr:col>
      <xdr:colOff>189147</xdr:colOff>
      <xdr:row>62</xdr:row>
      <xdr:rowOff>106357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858250"/>
          <a:ext cx="3305727" cy="2390452"/>
        </a:xfrm>
        <a:prstGeom prst="rect">
          <a:avLst/>
        </a:prstGeom>
      </xdr:spPr>
    </xdr:pic>
    <xdr:clientData/>
  </xdr:twoCellAnchor>
  <xdr:twoCellAnchor editAs="oneCell">
    <xdr:from>
      <xdr:col>7</xdr:col>
      <xdr:colOff>276225</xdr:colOff>
      <xdr:row>48</xdr:row>
      <xdr:rowOff>95250</xdr:rowOff>
    </xdr:from>
    <xdr:to>
      <xdr:col>11</xdr:col>
      <xdr:colOff>581420</xdr:colOff>
      <xdr:row>63</xdr:row>
      <xdr:rowOff>122638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19475" y="8839200"/>
          <a:ext cx="4989590" cy="2601043"/>
        </a:xfrm>
        <a:prstGeom prst="rect">
          <a:avLst/>
        </a:prstGeom>
      </xdr:spPr>
    </xdr:pic>
    <xdr:clientData/>
  </xdr:twoCellAnchor>
  <xdr:twoCellAnchor editAs="oneCell">
    <xdr:from>
      <xdr:col>6</xdr:col>
      <xdr:colOff>66675</xdr:colOff>
      <xdr:row>29</xdr:row>
      <xdr:rowOff>0</xdr:rowOff>
    </xdr:from>
    <xdr:to>
      <xdr:col>10</xdr:col>
      <xdr:colOff>75201</xdr:colOff>
      <xdr:row>46</xdr:row>
      <xdr:rowOff>49387</xdr:rowOff>
    </xdr:to>
    <xdr:pic>
      <xdr:nvPicPr>
        <xdr:cNvPr id="7" name="Picture 6">
          <a:extLst>
            <a:ext uri="{FF2B5EF4-FFF2-40B4-BE49-F238E27FC236}">
              <a16:creationId xmlns:a16="http://schemas.microsoft.com/office/drawing/2014/main" id="{A70FB9D4-6226-89D6-BE86-11DB5A1DC1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05150" y="5334000"/>
          <a:ext cx="4180476" cy="3116437"/>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heetViews>
  <sheetFormatPr defaultColWidth="8.86328125" defaultRowHeight="15"/>
  <cols>
    <col min="1" max="3" width="8.6796875" style="1" customWidth="1"/>
    <col min="4" max="4" width="5.2265625" style="1" customWidth="1"/>
    <col min="5" max="5" width="3.6796875" style="1" customWidth="1"/>
    <col min="6" max="6" width="10" style="1" customWidth="1"/>
    <col min="7" max="7" width="7.453125" style="1" customWidth="1"/>
    <col min="8" max="8" width="5.54296875" style="1" customWidth="1"/>
    <col min="9" max="9" width="7.76953125" style="1" customWidth="1"/>
    <col min="10" max="10" width="8.6796875" style="1" customWidth="1"/>
    <col min="11" max="11" width="6.6796875" style="1" customWidth="1"/>
    <col min="12" max="13" width="11.6796875" style="1" customWidth="1"/>
    <col min="14" max="14" width="41.31640625" style="1" customWidth="1"/>
    <col min="15" max="15" width="73.08984375" style="1" customWidth="1"/>
    <col min="16" max="16384" width="8.86328125" style="1"/>
  </cols>
  <sheetData>
    <row r="11" spans="1:12" ht="15.3" thickBot="1">
      <c r="C11" s="62"/>
      <c r="D11" s="62"/>
      <c r="E11" s="62"/>
      <c r="F11" s="62"/>
      <c r="G11" s="62"/>
      <c r="H11" s="62"/>
      <c r="I11" s="62"/>
      <c r="J11" s="62"/>
      <c r="K11" s="62"/>
      <c r="L11" s="62"/>
    </row>
    <row r="13" spans="1:12" ht="34.799999999999997">
      <c r="E13" s="63" t="s">
        <v>30</v>
      </c>
    </row>
    <row r="14" spans="1:12" ht="19.8">
      <c r="E14" s="64" t="s">
        <v>114</v>
      </c>
    </row>
    <row r="15" spans="1:12" ht="15.3" thickBot="1">
      <c r="C15" s="62"/>
      <c r="D15" s="62"/>
      <c r="E15" s="62"/>
      <c r="F15" s="62"/>
      <c r="G15" s="62"/>
      <c r="H15" s="62"/>
      <c r="I15" s="62"/>
      <c r="J15" s="62"/>
      <c r="K15" s="62"/>
      <c r="L15" s="62"/>
    </row>
    <row r="16" spans="1:12">
      <c r="A16" s="1" t="s">
        <v>24</v>
      </c>
    </row>
    <row r="17" spans="8:15" ht="27">
      <c r="H17" s="65"/>
    </row>
    <row r="22" spans="8:15" ht="39.75" customHeight="1">
      <c r="I22" s="65"/>
      <c r="J22" s="66"/>
      <c r="K22" s="66"/>
      <c r="L22" s="66"/>
      <c r="M22" s="66"/>
      <c r="N22" s="66"/>
      <c r="O22" s="66"/>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38" r:id="rId5">
          <objectPr defaultSize="0" autoPict="0" r:id="rId6">
            <anchor moveWithCells="1">
              <from>
                <xdr:col>0</xdr:col>
                <xdr:colOff>19050</xdr:colOff>
                <xdr:row>0</xdr:row>
                <xdr:rowOff>0</xdr:rowOff>
              </from>
              <to>
                <xdr:col>14</xdr:col>
                <xdr:colOff>491490</xdr:colOff>
                <xdr:row>34</xdr:row>
                <xdr:rowOff>693420</xdr:rowOff>
              </to>
            </anchor>
          </objectPr>
        </oleObject>
      </mc:Choice>
      <mc:Fallback>
        <oleObject progId="Acrobat.Document.DC" shapeId="1038"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4296875" defaultRowHeight="15"/>
  <cols>
    <col min="1" max="1" width="31.453125" style="10" customWidth="1"/>
    <col min="2" max="6" width="8.08984375" style="10" customWidth="1"/>
    <col min="7" max="7" width="4.31640625" style="10" customWidth="1"/>
    <col min="8" max="16384" width="11.54296875" style="10"/>
  </cols>
  <sheetData>
    <row r="1" spans="1:6" ht="24" customHeight="1">
      <c r="A1" s="43" t="s">
        <v>25</v>
      </c>
      <c r="B1" s="43"/>
      <c r="C1" s="43"/>
    </row>
    <row r="2" spans="1:6" ht="24" customHeight="1" thickBot="1">
      <c r="A2" s="40" t="s">
        <v>29</v>
      </c>
      <c r="B2" s="82" t="s">
        <v>188</v>
      </c>
      <c r="C2" s="82" t="s">
        <v>150</v>
      </c>
      <c r="D2" s="82" t="s">
        <v>112</v>
      </c>
      <c r="E2" s="82" t="s">
        <v>99</v>
      </c>
      <c r="F2" s="82" t="s">
        <v>94</v>
      </c>
    </row>
    <row r="3" spans="1:6" ht="24" customHeight="1">
      <c r="A3" s="33" t="s">
        <v>0</v>
      </c>
      <c r="B3" s="34">
        <v>16997</v>
      </c>
      <c r="C3" s="34">
        <v>28919</v>
      </c>
      <c r="D3" s="34">
        <v>10521</v>
      </c>
      <c r="E3" s="34">
        <v>18235</v>
      </c>
      <c r="F3" s="34">
        <v>19260</v>
      </c>
    </row>
    <row r="4" spans="1:6" ht="24" customHeight="1">
      <c r="A4" s="37" t="s">
        <v>16</v>
      </c>
      <c r="B4" s="49">
        <v>0.10100000000000001</v>
      </c>
      <c r="C4" s="49">
        <v>0.13600000000000001</v>
      </c>
      <c r="D4" s="49">
        <v>5.0999999999999997E-2</v>
      </c>
      <c r="E4" s="49">
        <v>9.6000000000000002E-2</v>
      </c>
      <c r="F4" s="49">
        <v>0.111</v>
      </c>
    </row>
    <row r="5" spans="1:6" ht="24" customHeight="1">
      <c r="A5" s="37" t="s">
        <v>1</v>
      </c>
      <c r="B5" s="49">
        <v>6.3E-2</v>
      </c>
      <c r="C5" s="49">
        <v>0.108</v>
      </c>
      <c r="D5" s="49">
        <v>4.2999999999999997E-2</v>
      </c>
      <c r="E5" s="49">
        <v>7.4999999999999997E-2</v>
      </c>
      <c r="F5" s="49">
        <v>8.2000000000000003E-2</v>
      </c>
    </row>
    <row r="6" spans="1:6" ht="24" customHeight="1">
      <c r="A6" s="37" t="s">
        <v>95</v>
      </c>
      <c r="B6" s="49">
        <v>0.01</v>
      </c>
      <c r="C6" s="49">
        <v>1.7000000000000001E-2</v>
      </c>
      <c r="D6" s="49">
        <v>7.0000000000000001E-3</v>
      </c>
      <c r="E6" s="49">
        <v>1.2999999999999999E-2</v>
      </c>
      <c r="F6" s="49">
        <v>1.4999999999999999E-2</v>
      </c>
    </row>
    <row r="7" spans="1:6" ht="24" customHeight="1">
      <c r="A7" s="37" t="s">
        <v>71</v>
      </c>
      <c r="B7" s="49">
        <v>0.46800000000000003</v>
      </c>
      <c r="C7" s="49">
        <v>0.432</v>
      </c>
      <c r="D7" s="49">
        <v>0.47399999999999998</v>
      </c>
      <c r="E7" s="49">
        <v>0.42599999999999999</v>
      </c>
      <c r="F7" s="49">
        <v>0.45500000000000002</v>
      </c>
    </row>
    <row r="8" spans="1:6" ht="24" customHeight="1">
      <c r="A8" s="37" t="s">
        <v>87</v>
      </c>
      <c r="B8" s="49">
        <v>1.4E-2</v>
      </c>
      <c r="C8" s="49">
        <v>1.4E-2</v>
      </c>
      <c r="D8" s="49">
        <v>1.6E-2</v>
      </c>
      <c r="E8" s="49">
        <v>1.7000000000000001E-2</v>
      </c>
      <c r="F8" s="49">
        <v>1.9E-2</v>
      </c>
    </row>
    <row r="9" spans="1:6" ht="24" customHeight="1">
      <c r="A9" s="37" t="s">
        <v>5</v>
      </c>
      <c r="B9" s="38">
        <v>46464</v>
      </c>
      <c r="C9" s="38">
        <v>38953</v>
      </c>
      <c r="D9" s="38">
        <v>38074</v>
      </c>
      <c r="E9" s="38">
        <v>39670</v>
      </c>
      <c r="F9" s="38">
        <v>40814</v>
      </c>
    </row>
    <row r="10" spans="1:6" ht="24" customHeight="1">
      <c r="A10" s="37" t="s">
        <v>120</v>
      </c>
      <c r="B10" s="49">
        <v>2.7E-2</v>
      </c>
      <c r="C10" s="49">
        <v>2.3E-2</v>
      </c>
      <c r="D10" s="49">
        <v>2.5000000000000001E-2</v>
      </c>
      <c r="E10" s="49">
        <v>2.8000000000000001E-2</v>
      </c>
      <c r="F10" s="49">
        <v>3.2000000000000001E-2</v>
      </c>
    </row>
    <row r="11" spans="1:6" ht="24" customHeight="1">
      <c r="A11" s="37" t="s">
        <v>26</v>
      </c>
      <c r="B11" s="50">
        <v>0.72</v>
      </c>
      <c r="C11" s="50">
        <v>1.22</v>
      </c>
      <c r="D11" s="50">
        <v>0.45</v>
      </c>
      <c r="E11" s="50">
        <v>0.77</v>
      </c>
      <c r="F11" s="50">
        <v>0.81</v>
      </c>
    </row>
    <row r="12" spans="1:6" ht="24" customHeight="1">
      <c r="A12" s="37" t="s">
        <v>75</v>
      </c>
      <c r="B12" s="49">
        <v>0.247</v>
      </c>
      <c r="C12" s="49">
        <v>0.26600000000000001</v>
      </c>
      <c r="D12" s="49">
        <v>0.251</v>
      </c>
      <c r="E12" s="49">
        <v>0.25800000000000001</v>
      </c>
      <c r="F12" s="49">
        <v>0.249</v>
      </c>
    </row>
    <row r="13" spans="1:6" ht="24" customHeight="1">
      <c r="A13" s="37" t="s">
        <v>192</v>
      </c>
      <c r="B13" s="49">
        <v>0.40400000000000003</v>
      </c>
      <c r="C13" s="123" t="s">
        <v>171</v>
      </c>
      <c r="D13" s="123" t="s">
        <v>171</v>
      </c>
      <c r="E13" s="123" t="s">
        <v>171</v>
      </c>
      <c r="F13" s="123" t="s">
        <v>171</v>
      </c>
    </row>
    <row r="14" spans="1:6" ht="24" customHeight="1">
      <c r="A14" s="37" t="s">
        <v>2</v>
      </c>
      <c r="B14" s="38">
        <v>1787024</v>
      </c>
      <c r="C14" s="38">
        <v>1729798</v>
      </c>
      <c r="D14" s="38">
        <v>1564177</v>
      </c>
      <c r="E14" s="38">
        <v>1426328</v>
      </c>
      <c r="F14" s="38">
        <v>1326041</v>
      </c>
    </row>
    <row r="15" spans="1:6" ht="24" customHeight="1">
      <c r="A15" s="37" t="s">
        <v>136</v>
      </c>
      <c r="B15" s="49">
        <v>1.5960000000000001</v>
      </c>
      <c r="C15" s="49">
        <v>1.5409999999999999</v>
      </c>
      <c r="D15" s="49">
        <v>1.605</v>
      </c>
      <c r="E15" s="49">
        <v>1.611</v>
      </c>
      <c r="F15" s="49">
        <v>1.536</v>
      </c>
    </row>
    <row r="16" spans="1:6" ht="24" customHeight="1">
      <c r="A16" s="37" t="s">
        <v>142</v>
      </c>
      <c r="B16" s="51">
        <v>1.34</v>
      </c>
      <c r="C16" s="51">
        <v>1.79</v>
      </c>
      <c r="D16" s="51">
        <v>1.54</v>
      </c>
      <c r="E16" s="51">
        <v>1.61</v>
      </c>
      <c r="F16" s="51">
        <v>1.58</v>
      </c>
    </row>
    <row r="17" spans="1:6" ht="24" customHeight="1">
      <c r="A17" s="37" t="s">
        <v>143</v>
      </c>
      <c r="B17" s="51">
        <v>3.51</v>
      </c>
      <c r="C17" s="51">
        <v>5.56</v>
      </c>
      <c r="D17" s="51">
        <v>4.24</v>
      </c>
      <c r="E17" s="51">
        <v>7.69</v>
      </c>
      <c r="F17" s="51">
        <v>5.34</v>
      </c>
    </row>
    <row r="18" spans="1:6" ht="24" customHeight="1">
      <c r="A18" s="37" t="s">
        <v>141</v>
      </c>
      <c r="B18" s="51">
        <v>1.32</v>
      </c>
      <c r="C18" s="51">
        <v>1.42</v>
      </c>
      <c r="D18" s="51">
        <v>1.32</v>
      </c>
      <c r="E18" s="51">
        <v>1.43</v>
      </c>
      <c r="F18" s="51">
        <v>1.66</v>
      </c>
    </row>
    <row r="19" spans="1:6" ht="24" customHeight="1">
      <c r="A19" s="37" t="s">
        <v>17</v>
      </c>
      <c r="B19" s="38">
        <v>813</v>
      </c>
      <c r="C19" s="38">
        <v>816</v>
      </c>
      <c r="D19" s="38">
        <v>878</v>
      </c>
      <c r="E19" s="38">
        <v>893</v>
      </c>
      <c r="F19" s="38">
        <v>919</v>
      </c>
    </row>
    <row r="20" spans="1:6" ht="24" customHeight="1">
      <c r="A20" s="37" t="s">
        <v>27</v>
      </c>
      <c r="B20" s="50">
        <v>0.61</v>
      </c>
      <c r="C20" s="50">
        <v>0.19</v>
      </c>
      <c r="D20" s="50">
        <v>0</v>
      </c>
      <c r="E20" s="50">
        <v>0.42</v>
      </c>
      <c r="F20" s="50">
        <v>1.05</v>
      </c>
    </row>
    <row r="21" spans="1:6" ht="7.5" customHeight="1"/>
    <row r="22" spans="1:6">
      <c r="A22" s="32"/>
      <c r="B22" s="32"/>
      <c r="C22" s="32"/>
    </row>
    <row r="23" spans="1:6" ht="33" customHeight="1">
      <c r="A23" s="127"/>
      <c r="B23" s="127"/>
      <c r="C23" s="127"/>
      <c r="D23" s="127"/>
      <c r="E23" s="127"/>
      <c r="F23" s="127"/>
    </row>
    <row r="24" spans="1:6" ht="24" customHeight="1">
      <c r="A24" s="127"/>
      <c r="B24" s="127"/>
      <c r="C24" s="127"/>
      <c r="D24" s="127"/>
      <c r="E24" s="127"/>
      <c r="F24" s="127"/>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9"/>
  <sheetViews>
    <sheetView zoomScaleNormal="100" zoomScaleSheetLayoutView="90" zoomScalePageLayoutView="165" workbookViewId="0"/>
  </sheetViews>
  <sheetFormatPr defaultColWidth="11.54296875" defaultRowHeight="15"/>
  <cols>
    <col min="1" max="1" width="31.2265625" style="10" customWidth="1"/>
    <col min="2" max="3" width="8.453125" style="10" customWidth="1"/>
    <col min="4" max="4" width="8.31640625" style="10" customWidth="1"/>
    <col min="5" max="5" width="8" style="10" customWidth="1"/>
    <col min="6" max="10" width="8.08984375" style="10" customWidth="1"/>
    <col min="11" max="11" width="8.453125" style="10" customWidth="1"/>
    <col min="12" max="16384" width="11.54296875" style="10"/>
  </cols>
  <sheetData>
    <row r="1" spans="1:10" ht="24" customHeight="1">
      <c r="A1" s="43" t="s">
        <v>25</v>
      </c>
      <c r="B1" s="43"/>
      <c r="C1" s="43"/>
      <c r="D1" s="43"/>
      <c r="E1" s="43"/>
      <c r="F1" s="43"/>
      <c r="G1" s="43"/>
      <c r="H1" s="43"/>
      <c r="I1" s="43"/>
      <c r="J1" s="43"/>
    </row>
    <row r="2" spans="1:10" ht="24" customHeight="1" thickBot="1">
      <c r="A2" s="40" t="s">
        <v>29</v>
      </c>
      <c r="B2" s="82" t="s">
        <v>190</v>
      </c>
      <c r="C2" s="82" t="s">
        <v>169</v>
      </c>
      <c r="D2" s="82" t="s">
        <v>165</v>
      </c>
      <c r="E2" s="82" t="s">
        <v>163</v>
      </c>
      <c r="F2" s="82" t="s">
        <v>151</v>
      </c>
      <c r="G2" s="82" t="s">
        <v>145</v>
      </c>
      <c r="H2" s="82" t="s">
        <v>134</v>
      </c>
      <c r="I2" s="82" t="s">
        <v>125</v>
      </c>
      <c r="J2" s="82" t="s">
        <v>113</v>
      </c>
    </row>
    <row r="3" spans="1:10" ht="24" customHeight="1">
      <c r="A3" s="33" t="s">
        <v>0</v>
      </c>
      <c r="B3" s="34">
        <v>5677</v>
      </c>
      <c r="C3" s="34">
        <v>5763</v>
      </c>
      <c r="D3" s="34">
        <v>2341</v>
      </c>
      <c r="E3" s="34">
        <v>3216</v>
      </c>
      <c r="F3" s="34">
        <v>7322</v>
      </c>
      <c r="G3" s="34">
        <v>7492</v>
      </c>
      <c r="H3" s="34">
        <v>6487</v>
      </c>
      <c r="I3" s="34">
        <v>7618</v>
      </c>
      <c r="J3" s="34">
        <v>9822</v>
      </c>
    </row>
    <row r="4" spans="1:10" ht="24" customHeight="1">
      <c r="A4" s="37" t="s">
        <v>16</v>
      </c>
      <c r="B4" s="49">
        <v>0.122</v>
      </c>
      <c r="C4" s="49">
        <v>0.13300000000000001</v>
      </c>
      <c r="D4" s="49">
        <v>7.0000000000000007E-2</v>
      </c>
      <c r="E4" s="49">
        <v>7.8E-2</v>
      </c>
      <c r="F4" s="49">
        <v>0.14000000000000001</v>
      </c>
      <c r="G4" s="49">
        <v>0.13800000000000001</v>
      </c>
      <c r="H4" s="49">
        <v>0.122</v>
      </c>
      <c r="I4" s="49">
        <v>0.14199999999999999</v>
      </c>
      <c r="J4" s="49">
        <v>0.17799999999999999</v>
      </c>
    </row>
    <row r="5" spans="1:10" ht="24" customHeight="1">
      <c r="A5" s="37" t="s">
        <v>1</v>
      </c>
      <c r="B5" s="49">
        <v>8.2000000000000003E-2</v>
      </c>
      <c r="C5" s="49">
        <v>8.5000000000000006E-2</v>
      </c>
      <c r="D5" s="49">
        <v>3.5000000000000003E-2</v>
      </c>
      <c r="E5" s="49">
        <v>4.7E-2</v>
      </c>
      <c r="F5" s="49">
        <v>0.105</v>
      </c>
      <c r="G5" s="49">
        <v>0.11</v>
      </c>
      <c r="H5" s="49">
        <v>9.8000000000000004E-2</v>
      </c>
      <c r="I5" s="49">
        <v>0.11700000000000001</v>
      </c>
      <c r="J5" s="49">
        <v>0.155</v>
      </c>
    </row>
    <row r="6" spans="1:10" ht="24" customHeight="1">
      <c r="A6" s="37" t="s">
        <v>95</v>
      </c>
      <c r="B6" s="49">
        <v>1.2999999999999999E-2</v>
      </c>
      <c r="C6" s="49">
        <v>1.2999999999999999E-2</v>
      </c>
      <c r="D6" s="49">
        <v>5.0000000000000001E-3</v>
      </c>
      <c r="E6" s="49">
        <v>7.0000000000000001E-3</v>
      </c>
      <c r="F6" s="49">
        <v>1.7000000000000001E-2</v>
      </c>
      <c r="G6" s="49">
        <v>1.7999999999999999E-2</v>
      </c>
      <c r="H6" s="49">
        <v>1.6E-2</v>
      </c>
      <c r="I6" s="49">
        <v>1.9E-2</v>
      </c>
      <c r="J6" s="49">
        <v>2.5000000000000001E-2</v>
      </c>
    </row>
    <row r="7" spans="1:10" ht="24" customHeight="1">
      <c r="A7" s="37" t="s">
        <v>71</v>
      </c>
      <c r="B7" s="49">
        <v>0.42</v>
      </c>
      <c r="C7" s="49">
        <v>0.432</v>
      </c>
      <c r="D7" s="49">
        <v>0.49299999999999999</v>
      </c>
      <c r="E7" s="49">
        <v>0.54900000000000004</v>
      </c>
      <c r="F7" s="49">
        <v>0.47599999999999998</v>
      </c>
      <c r="G7" s="49">
        <v>0.379</v>
      </c>
      <c r="H7" s="49">
        <v>0.41699999999999998</v>
      </c>
      <c r="I7" s="49">
        <v>0.45800000000000002</v>
      </c>
      <c r="J7" s="49">
        <v>0.38800000000000001</v>
      </c>
    </row>
    <row r="8" spans="1:10" ht="24" customHeight="1">
      <c r="A8" s="37" t="s">
        <v>87</v>
      </c>
      <c r="B8" s="49">
        <v>1.4999999999999999E-2</v>
      </c>
      <c r="C8" s="49">
        <v>1.2E-2</v>
      </c>
      <c r="D8" s="49">
        <v>1.2999999999999999E-2</v>
      </c>
      <c r="E8" s="49">
        <v>1.4E-2</v>
      </c>
      <c r="F8" s="49">
        <v>1.4999999999999999E-2</v>
      </c>
      <c r="G8" s="49">
        <v>1.2999999999999999E-2</v>
      </c>
      <c r="H8" s="49">
        <v>1.4E-2</v>
      </c>
      <c r="I8" s="49">
        <v>1.4999999999999999E-2</v>
      </c>
      <c r="J8" s="49">
        <v>1.6E-2</v>
      </c>
    </row>
    <row r="9" spans="1:10" ht="24" customHeight="1">
      <c r="A9" s="37" t="s">
        <v>5</v>
      </c>
      <c r="B9" s="38">
        <v>12869</v>
      </c>
      <c r="C9" s="38">
        <v>12177</v>
      </c>
      <c r="D9" s="38">
        <v>11152</v>
      </c>
      <c r="E9" s="38">
        <v>10266</v>
      </c>
      <c r="F9" s="38">
        <v>10395</v>
      </c>
      <c r="G9" s="38">
        <v>9600</v>
      </c>
      <c r="H9" s="38">
        <v>10332</v>
      </c>
      <c r="I9" s="38">
        <v>8626</v>
      </c>
      <c r="J9" s="38">
        <v>9694</v>
      </c>
    </row>
    <row r="10" spans="1:10" ht="24" customHeight="1">
      <c r="A10" s="37" t="s">
        <v>120</v>
      </c>
      <c r="B10" s="49">
        <v>2.9000000000000001E-2</v>
      </c>
      <c r="C10" s="49">
        <v>2.8000000000000001E-2</v>
      </c>
      <c r="D10" s="49">
        <v>2.5999999999999999E-2</v>
      </c>
      <c r="E10" s="49">
        <v>2.4E-2</v>
      </c>
      <c r="F10" s="49">
        <v>2.4E-2</v>
      </c>
      <c r="G10" s="49">
        <v>2.3E-2</v>
      </c>
      <c r="H10" s="49">
        <v>2.5000000000000001E-2</v>
      </c>
      <c r="I10" s="49">
        <v>2.1999999999999999E-2</v>
      </c>
      <c r="J10" s="49">
        <v>2.4E-2</v>
      </c>
    </row>
    <row r="11" spans="1:10" ht="24" customHeight="1">
      <c r="A11" s="37" t="s">
        <v>76</v>
      </c>
      <c r="B11" s="49">
        <v>0.247</v>
      </c>
      <c r="C11" s="49">
        <v>0.24199999999999999</v>
      </c>
      <c r="D11" s="49">
        <v>0.249</v>
      </c>
      <c r="E11" s="49">
        <v>0.24299999999999999</v>
      </c>
      <c r="F11" s="49">
        <v>0.26600000000000001</v>
      </c>
      <c r="G11" s="49">
        <v>0.249</v>
      </c>
      <c r="H11" s="49">
        <v>0.251</v>
      </c>
      <c r="I11" s="49">
        <v>0.249</v>
      </c>
      <c r="J11" s="49">
        <v>0.251</v>
      </c>
    </row>
    <row r="12" spans="1:10" ht="24" customHeight="1">
      <c r="A12" s="37" t="s">
        <v>192</v>
      </c>
      <c r="B12" s="49">
        <v>0.40400000000000003</v>
      </c>
      <c r="C12" s="49" t="s">
        <v>171</v>
      </c>
      <c r="D12" s="49" t="s">
        <v>171</v>
      </c>
      <c r="E12" s="49" t="s">
        <v>171</v>
      </c>
      <c r="F12" s="49" t="s">
        <v>171</v>
      </c>
      <c r="G12" s="49" t="s">
        <v>171</v>
      </c>
      <c r="H12" s="49" t="s">
        <v>171</v>
      </c>
      <c r="I12" s="49" t="s">
        <v>171</v>
      </c>
      <c r="J12" s="49" t="s">
        <v>171</v>
      </c>
    </row>
    <row r="13" spans="1:10" ht="24" customHeight="1">
      <c r="A13" s="37" t="s">
        <v>2</v>
      </c>
      <c r="B13" s="38">
        <v>1787024</v>
      </c>
      <c r="C13" s="38">
        <v>1771128</v>
      </c>
      <c r="D13" s="38">
        <v>1728143</v>
      </c>
      <c r="E13" s="38">
        <v>1733644</v>
      </c>
      <c r="F13" s="38">
        <v>1729798</v>
      </c>
      <c r="G13" s="38">
        <v>1718358</v>
      </c>
      <c r="H13" s="38">
        <v>1677297</v>
      </c>
      <c r="I13" s="38">
        <v>1600952</v>
      </c>
      <c r="J13" s="38">
        <v>1564177</v>
      </c>
    </row>
    <row r="14" spans="1:10" ht="24" customHeight="1">
      <c r="A14" s="37" t="s">
        <v>136</v>
      </c>
      <c r="B14" s="49">
        <v>1.5960000000000001</v>
      </c>
      <c r="C14" s="49">
        <v>1.546</v>
      </c>
      <c r="D14" s="49">
        <v>1.546</v>
      </c>
      <c r="E14" s="49">
        <v>1.5349999999999999</v>
      </c>
      <c r="F14" s="49">
        <v>1.5409999999999999</v>
      </c>
      <c r="G14" s="49">
        <v>1.5820000000000001</v>
      </c>
      <c r="H14" s="49">
        <v>1.5760000000000001</v>
      </c>
      <c r="I14" s="49">
        <v>1.621</v>
      </c>
      <c r="J14" s="49">
        <v>1.605</v>
      </c>
    </row>
    <row r="15" spans="1:10" ht="24" customHeight="1">
      <c r="A15" s="37" t="s">
        <v>142</v>
      </c>
      <c r="B15" s="51">
        <v>1.34</v>
      </c>
      <c r="C15" s="51">
        <v>1.47</v>
      </c>
      <c r="D15" s="51">
        <v>1.44</v>
      </c>
      <c r="E15" s="51">
        <v>1.42</v>
      </c>
      <c r="F15" s="51">
        <v>1.79</v>
      </c>
      <c r="G15" s="51">
        <v>1.72</v>
      </c>
      <c r="H15" s="51">
        <v>1.8</v>
      </c>
      <c r="I15" s="51">
        <v>2.02</v>
      </c>
      <c r="J15" s="51">
        <v>1.54</v>
      </c>
    </row>
    <row r="16" spans="1:10" ht="24" customHeight="1">
      <c r="A16" s="37" t="s">
        <v>143</v>
      </c>
      <c r="B16" s="51">
        <v>3.51</v>
      </c>
      <c r="C16" s="51">
        <v>2.04</v>
      </c>
      <c r="D16" s="51">
        <v>1.84</v>
      </c>
      <c r="E16" s="51">
        <v>2.92</v>
      </c>
      <c r="F16" s="51">
        <v>5.56</v>
      </c>
      <c r="G16" s="51">
        <v>4.43</v>
      </c>
      <c r="H16" s="51">
        <v>4.2</v>
      </c>
      <c r="I16" s="51">
        <v>4.7699999999999996</v>
      </c>
      <c r="J16" s="51">
        <v>4.24</v>
      </c>
    </row>
    <row r="17" spans="1:10" ht="24" customHeight="1">
      <c r="A17" s="37" t="s">
        <v>141</v>
      </c>
      <c r="B17" s="51">
        <v>1.32</v>
      </c>
      <c r="C17" s="51">
        <v>1.42</v>
      </c>
      <c r="D17" s="51">
        <v>1.36</v>
      </c>
      <c r="E17" s="51">
        <v>1.43</v>
      </c>
      <c r="F17" s="51">
        <v>1.42</v>
      </c>
      <c r="G17" s="51">
        <v>1.22</v>
      </c>
      <c r="H17" s="51">
        <v>1.4</v>
      </c>
      <c r="I17" s="51">
        <v>1.4</v>
      </c>
      <c r="J17" s="51">
        <v>1.32</v>
      </c>
    </row>
    <row r="18" spans="1:10" ht="24" customHeight="1">
      <c r="A18" s="37" t="s">
        <v>17</v>
      </c>
      <c r="B18" s="38">
        <v>813</v>
      </c>
      <c r="C18" s="38">
        <v>824</v>
      </c>
      <c r="D18" s="38">
        <v>786</v>
      </c>
      <c r="E18" s="38">
        <v>791</v>
      </c>
      <c r="F18" s="38">
        <v>816</v>
      </c>
      <c r="G18" s="38">
        <v>837</v>
      </c>
      <c r="H18" s="38">
        <v>844</v>
      </c>
      <c r="I18" s="38">
        <v>869</v>
      </c>
      <c r="J18" s="38">
        <v>878</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28"/>
      <c r="B22" s="128"/>
      <c r="C22" s="128"/>
      <c r="D22" s="128"/>
      <c r="E22" s="128"/>
      <c r="F22" s="128"/>
      <c r="G22" s="128"/>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24</v>
      </c>
      <c r="B25" s="32"/>
      <c r="C25" s="32"/>
      <c r="D25" s="32"/>
      <c r="E25" s="32"/>
      <c r="F25" s="32"/>
      <c r="G25" s="32"/>
      <c r="H25" s="32"/>
      <c r="I25" s="32"/>
      <c r="J25" s="32"/>
    </row>
    <row r="26" spans="1:10" ht="9" customHeight="1" thickBot="1"/>
    <row r="27" spans="1:10" ht="24" customHeight="1" thickBot="1">
      <c r="A27" s="29" t="s">
        <v>48</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heetViews>
  <sheetFormatPr defaultColWidth="11.54296875" defaultRowHeight="15"/>
  <cols>
    <col min="1" max="1" width="33.6796875" style="10" customWidth="1"/>
    <col min="2" max="16384" width="11.54296875" style="10"/>
  </cols>
  <sheetData>
    <row r="1" spans="1:8" ht="24" customHeight="1">
      <c r="A1" s="26" t="s">
        <v>193</v>
      </c>
      <c r="B1" s="129" t="s">
        <v>162</v>
      </c>
      <c r="C1" s="129" t="s">
        <v>161</v>
      </c>
      <c r="D1" s="129" t="s">
        <v>127</v>
      </c>
      <c r="E1" s="129" t="s">
        <v>128</v>
      </c>
      <c r="F1" s="129" t="s">
        <v>194</v>
      </c>
      <c r="G1" s="129" t="s">
        <v>160</v>
      </c>
      <c r="H1" s="129" t="s">
        <v>9</v>
      </c>
    </row>
    <row r="2" spans="1:8" ht="24" customHeight="1" thickBot="1">
      <c r="A2" s="40" t="s">
        <v>29</v>
      </c>
      <c r="B2" s="130"/>
      <c r="C2" s="130"/>
      <c r="D2" s="130"/>
      <c r="E2" s="130"/>
      <c r="F2" s="130"/>
      <c r="G2" s="130"/>
      <c r="H2" s="130" t="s">
        <v>9</v>
      </c>
    </row>
    <row r="3" spans="1:8" ht="24" customHeight="1">
      <c r="A3" s="53" t="s">
        <v>5</v>
      </c>
      <c r="B3" s="34">
        <v>16512</v>
      </c>
      <c r="C3" s="34">
        <v>19298</v>
      </c>
      <c r="D3" s="36">
        <v>739</v>
      </c>
      <c r="E3" s="34">
        <v>9819</v>
      </c>
      <c r="F3" s="36">
        <v>-3</v>
      </c>
      <c r="G3" s="36">
        <v>99</v>
      </c>
      <c r="H3" s="34">
        <v>46464</v>
      </c>
    </row>
    <row r="4" spans="1:8" ht="24" customHeight="1">
      <c r="A4" s="54" t="s">
        <v>6</v>
      </c>
      <c r="B4" s="38">
        <v>3394</v>
      </c>
      <c r="C4" s="38">
        <v>2219</v>
      </c>
      <c r="D4" s="38">
        <v>5279</v>
      </c>
      <c r="E4" s="38">
        <v>-255</v>
      </c>
      <c r="F4" s="38">
        <v>141</v>
      </c>
      <c r="G4" s="38">
        <v>-155</v>
      </c>
      <c r="H4" s="38">
        <v>10623</v>
      </c>
    </row>
    <row r="5" spans="1:8" ht="24" customHeight="1">
      <c r="A5" s="54" t="s">
        <v>129</v>
      </c>
      <c r="B5" s="38">
        <v>-21</v>
      </c>
      <c r="C5" s="38">
        <v>2497</v>
      </c>
      <c r="D5" s="38">
        <v>-1</v>
      </c>
      <c r="E5" s="38">
        <v>-2</v>
      </c>
      <c r="F5" s="38">
        <v>0</v>
      </c>
      <c r="G5" s="38">
        <v>0</v>
      </c>
      <c r="H5" s="38">
        <v>2473</v>
      </c>
    </row>
    <row r="6" spans="1:8" ht="24" customHeight="1">
      <c r="A6" s="54" t="s">
        <v>61</v>
      </c>
      <c r="B6" s="38">
        <v>262</v>
      </c>
      <c r="C6" s="38">
        <v>8</v>
      </c>
      <c r="D6" s="38">
        <v>-289</v>
      </c>
      <c r="E6" s="38">
        <v>-7432</v>
      </c>
      <c r="F6" s="38">
        <v>1169</v>
      </c>
      <c r="G6" s="38">
        <v>-25</v>
      </c>
      <c r="H6" s="38">
        <v>-6307</v>
      </c>
    </row>
    <row r="7" spans="1:8" ht="24" customHeight="1">
      <c r="A7" s="57" t="s">
        <v>60</v>
      </c>
      <c r="B7" s="39">
        <v>20147</v>
      </c>
      <c r="C7" s="39">
        <v>24022</v>
      </c>
      <c r="D7" s="39">
        <v>5728</v>
      </c>
      <c r="E7" s="39">
        <v>2130</v>
      </c>
      <c r="F7" s="39">
        <v>1307</v>
      </c>
      <c r="G7" s="39">
        <v>-81</v>
      </c>
      <c r="H7" s="39">
        <v>53253</v>
      </c>
    </row>
    <row r="8" spans="1:8" ht="24" customHeight="1">
      <c r="A8" s="54" t="s">
        <v>18</v>
      </c>
      <c r="B8" s="38">
        <v>-6560</v>
      </c>
      <c r="C8" s="38">
        <v>-3210</v>
      </c>
      <c r="D8" s="38">
        <v>-2026</v>
      </c>
      <c r="E8" s="38">
        <v>-954</v>
      </c>
      <c r="F8" s="38">
        <v>-11192</v>
      </c>
      <c r="G8" s="38">
        <v>179</v>
      </c>
      <c r="H8" s="38">
        <v>-23763</v>
      </c>
    </row>
    <row r="9" spans="1:8" ht="24" customHeight="1">
      <c r="A9" s="54" t="s">
        <v>105</v>
      </c>
      <c r="B9" s="38">
        <v>-827</v>
      </c>
      <c r="C9" s="38">
        <v>-438</v>
      </c>
      <c r="D9" s="38">
        <v>-7</v>
      </c>
      <c r="E9" s="38">
        <v>-814</v>
      </c>
      <c r="F9" s="38">
        <v>-11</v>
      </c>
      <c r="G9" s="38">
        <v>0</v>
      </c>
      <c r="H9" s="38">
        <v>-2097</v>
      </c>
    </row>
    <row r="10" spans="1:8" ht="24" customHeight="1">
      <c r="A10" s="57" t="s">
        <v>172</v>
      </c>
      <c r="B10" s="39">
        <v>12760</v>
      </c>
      <c r="C10" s="39">
        <v>20374</v>
      </c>
      <c r="D10" s="39">
        <v>3695</v>
      </c>
      <c r="E10" s="39">
        <v>362</v>
      </c>
      <c r="F10" s="39">
        <v>-9896</v>
      </c>
      <c r="G10" s="39">
        <v>98</v>
      </c>
      <c r="H10" s="39">
        <v>27393</v>
      </c>
    </row>
    <row r="11" spans="1:8" ht="24" customHeight="1">
      <c r="A11" s="61" t="s">
        <v>130</v>
      </c>
      <c r="B11" s="38">
        <v>-4323</v>
      </c>
      <c r="C11" s="38">
        <v>-2901</v>
      </c>
      <c r="D11" s="38">
        <v>-1109</v>
      </c>
      <c r="E11" s="38">
        <v>-1017</v>
      </c>
      <c r="F11" s="38">
        <v>9350</v>
      </c>
      <c r="G11" s="38">
        <v>0</v>
      </c>
      <c r="H11" s="38">
        <v>0</v>
      </c>
    </row>
    <row r="12" spans="1:8" ht="24" customHeight="1">
      <c r="A12" s="57" t="s">
        <v>19</v>
      </c>
      <c r="B12" s="39">
        <v>8437</v>
      </c>
      <c r="C12" s="39">
        <v>17473</v>
      </c>
      <c r="D12" s="39">
        <v>2586</v>
      </c>
      <c r="E12" s="39">
        <v>-655</v>
      </c>
      <c r="F12" s="39">
        <v>-546</v>
      </c>
      <c r="G12" s="39">
        <v>98</v>
      </c>
      <c r="H12" s="39">
        <v>27393</v>
      </c>
    </row>
    <row r="13" spans="1:8" ht="24" customHeight="1">
      <c r="A13" s="61" t="s">
        <v>106</v>
      </c>
      <c r="B13" s="38">
        <v>-2317</v>
      </c>
      <c r="C13" s="38">
        <v>-4604</v>
      </c>
      <c r="D13" s="38">
        <v>-992</v>
      </c>
      <c r="E13" s="38">
        <v>-2637</v>
      </c>
      <c r="F13" s="38">
        <v>154</v>
      </c>
      <c r="G13" s="38">
        <v>0</v>
      </c>
      <c r="H13" s="38">
        <v>-10396</v>
      </c>
    </row>
    <row r="14" spans="1:8" ht="24" customHeight="1">
      <c r="A14" s="57" t="s">
        <v>196</v>
      </c>
      <c r="B14" s="39">
        <v>6120</v>
      </c>
      <c r="C14" s="39">
        <v>12869</v>
      </c>
      <c r="D14" s="39">
        <v>1594</v>
      </c>
      <c r="E14" s="39">
        <v>-3292</v>
      </c>
      <c r="F14" s="39">
        <v>-392</v>
      </c>
      <c r="G14" s="39">
        <v>98</v>
      </c>
      <c r="H14" s="39">
        <v>16997</v>
      </c>
    </row>
    <row r="15" spans="1:8" ht="15" customHeight="1">
      <c r="A15" s="33"/>
      <c r="B15" s="52"/>
      <c r="C15" s="52"/>
      <c r="D15" s="52"/>
      <c r="E15" s="52"/>
      <c r="F15" s="52"/>
      <c r="G15" s="52"/>
      <c r="H15" s="52"/>
    </row>
    <row r="16" spans="1:8" ht="24" customHeight="1">
      <c r="A16" s="54" t="s">
        <v>173</v>
      </c>
      <c r="B16" s="38">
        <v>39310</v>
      </c>
      <c r="C16" s="38">
        <v>38631</v>
      </c>
      <c r="D16" s="38">
        <v>5965</v>
      </c>
      <c r="E16" s="38">
        <v>-31810</v>
      </c>
      <c r="F16" s="38">
        <v>1238</v>
      </c>
      <c r="G16" s="38" t="s">
        <v>171</v>
      </c>
      <c r="H16" s="38">
        <v>53334</v>
      </c>
    </row>
    <row r="17" spans="1:8" ht="24" customHeight="1">
      <c r="A17" s="54" t="s">
        <v>174</v>
      </c>
      <c r="B17" s="38">
        <v>-19163</v>
      </c>
      <c r="C17" s="38">
        <v>-14609</v>
      </c>
      <c r="D17" s="38">
        <v>-237</v>
      </c>
      <c r="E17" s="38">
        <v>33940</v>
      </c>
      <c r="F17" s="38">
        <v>69</v>
      </c>
      <c r="G17" s="38" t="s">
        <v>171</v>
      </c>
      <c r="H17" s="38">
        <v>0</v>
      </c>
    </row>
    <row r="18" spans="1:8" ht="24" customHeight="1">
      <c r="A18" s="57" t="s">
        <v>175</v>
      </c>
      <c r="B18" s="39">
        <v>20147</v>
      </c>
      <c r="C18" s="39">
        <v>24022</v>
      </c>
      <c r="D18" s="39">
        <v>5728</v>
      </c>
      <c r="E18" s="39">
        <v>2130</v>
      </c>
      <c r="F18" s="39">
        <v>1307</v>
      </c>
      <c r="G18" s="39">
        <v>0</v>
      </c>
      <c r="H18" s="39">
        <v>53334</v>
      </c>
    </row>
    <row r="19" spans="1:8" ht="15" customHeight="1">
      <c r="A19" s="33"/>
      <c r="B19" s="52"/>
      <c r="C19" s="52"/>
      <c r="D19" s="52"/>
      <c r="E19" s="52"/>
      <c r="F19" s="52"/>
      <c r="G19" s="52"/>
      <c r="H19" s="52"/>
    </row>
    <row r="20" spans="1:8" ht="24" customHeight="1">
      <c r="A20" s="33" t="s">
        <v>195</v>
      </c>
      <c r="B20" s="52"/>
      <c r="C20" s="52"/>
      <c r="D20" s="52"/>
      <c r="E20" s="52"/>
      <c r="F20" s="52"/>
      <c r="G20" s="52"/>
      <c r="H20" s="52"/>
    </row>
    <row r="21" spans="1:8" ht="24" customHeight="1">
      <c r="A21" s="54" t="s">
        <v>2</v>
      </c>
      <c r="B21" s="38">
        <v>839566</v>
      </c>
      <c r="C21" s="38">
        <v>698709</v>
      </c>
      <c r="D21" s="38">
        <v>10264</v>
      </c>
      <c r="E21" s="38">
        <v>693941</v>
      </c>
      <c r="F21" s="38">
        <v>19375</v>
      </c>
      <c r="G21" s="38">
        <v>-474831</v>
      </c>
      <c r="H21" s="38">
        <v>1787024</v>
      </c>
    </row>
    <row r="22" spans="1:8" ht="24" customHeight="1">
      <c r="A22" s="54" t="s">
        <v>20</v>
      </c>
      <c r="B22" s="38">
        <v>788426</v>
      </c>
      <c r="C22" s="38">
        <v>587080</v>
      </c>
      <c r="D22" s="38">
        <v>5027</v>
      </c>
      <c r="E22" s="38">
        <v>585236</v>
      </c>
      <c r="F22" s="38">
        <v>16995</v>
      </c>
      <c r="G22" s="38">
        <v>-474831</v>
      </c>
      <c r="H22" s="38">
        <v>1507933</v>
      </c>
    </row>
    <row r="23" spans="1:8" ht="24" customHeight="1">
      <c r="A23" s="54" t="s">
        <v>98</v>
      </c>
      <c r="B23" s="38">
        <v>51140</v>
      </c>
      <c r="C23" s="38">
        <v>111629</v>
      </c>
      <c r="D23" s="38">
        <v>5237</v>
      </c>
      <c r="E23" s="38">
        <v>108705</v>
      </c>
      <c r="F23" s="38">
        <v>2380</v>
      </c>
      <c r="G23" s="48">
        <v>0</v>
      </c>
      <c r="H23" s="38">
        <v>279091</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8"/>
  <sheetViews>
    <sheetView zoomScale="90" zoomScaleNormal="90" zoomScaleSheetLayoutView="80" workbookViewId="0"/>
  </sheetViews>
  <sheetFormatPr defaultColWidth="8.86328125" defaultRowHeight="15"/>
  <cols>
    <col min="1" max="1" width="54.58984375" style="10" customWidth="1"/>
    <col min="2" max="8" width="10.76953125" style="10" customWidth="1"/>
    <col min="9" max="16384" width="8.86328125" style="10"/>
  </cols>
  <sheetData>
    <row r="1" spans="1:8" ht="24" customHeight="1">
      <c r="A1" s="8" t="s">
        <v>77</v>
      </c>
      <c r="B1" s="9"/>
      <c r="C1" s="9"/>
      <c r="D1" s="9"/>
      <c r="E1" s="9"/>
      <c r="F1" s="9"/>
      <c r="G1" s="9"/>
      <c r="H1" s="9"/>
    </row>
    <row r="2" spans="1:8" ht="8.25" customHeight="1">
      <c r="A2" s="9"/>
      <c r="B2" s="9"/>
      <c r="C2" s="9"/>
      <c r="D2" s="9"/>
      <c r="E2" s="9"/>
      <c r="F2" s="9"/>
      <c r="G2" s="9"/>
      <c r="H2" s="9"/>
    </row>
    <row r="3" spans="1:8" ht="7.5" customHeight="1">
      <c r="A3" s="86"/>
      <c r="B3" s="86"/>
      <c r="C3" s="86"/>
      <c r="D3" s="86"/>
      <c r="E3" s="86"/>
      <c r="F3" s="86"/>
      <c r="G3" s="86"/>
    </row>
    <row r="4" spans="1:8" ht="24.75" customHeight="1" thickBot="1">
      <c r="A4" s="87" t="s">
        <v>77</v>
      </c>
      <c r="B4" s="87" t="s">
        <v>78</v>
      </c>
      <c r="C4" s="88"/>
      <c r="D4" s="88"/>
      <c r="E4" s="87"/>
      <c r="F4" s="88"/>
      <c r="G4" s="88"/>
      <c r="H4" s="88"/>
    </row>
    <row r="5" spans="1:8" ht="27.75" customHeight="1">
      <c r="A5" s="16" t="s">
        <v>16</v>
      </c>
      <c r="B5" s="132" t="s">
        <v>152</v>
      </c>
      <c r="C5" s="132"/>
      <c r="D5" s="132"/>
      <c r="E5" s="132"/>
      <c r="F5" s="132"/>
      <c r="G5" s="132"/>
      <c r="H5" s="132"/>
    </row>
    <row r="6" spans="1:8" ht="27.75" customHeight="1">
      <c r="A6" s="89" t="s">
        <v>1</v>
      </c>
      <c r="B6" s="131" t="s">
        <v>153</v>
      </c>
      <c r="C6" s="131"/>
      <c r="D6" s="131"/>
      <c r="E6" s="131"/>
      <c r="F6" s="131"/>
      <c r="G6" s="131"/>
      <c r="H6" s="131"/>
    </row>
    <row r="7" spans="1:8" ht="27.75" customHeight="1">
      <c r="A7" s="89" t="s">
        <v>71</v>
      </c>
      <c r="B7" s="131" t="s">
        <v>107</v>
      </c>
      <c r="C7" s="131"/>
      <c r="D7" s="131"/>
      <c r="E7" s="131"/>
      <c r="F7" s="131"/>
      <c r="G7" s="131"/>
      <c r="H7" s="131"/>
    </row>
    <row r="8" spans="1:8" ht="27.75" customHeight="1">
      <c r="A8" s="89" t="s">
        <v>87</v>
      </c>
      <c r="B8" s="89" t="s">
        <v>108</v>
      </c>
      <c r="C8" s="89"/>
      <c r="D8" s="89"/>
      <c r="E8" s="89"/>
      <c r="F8" s="89"/>
      <c r="G8" s="89"/>
      <c r="H8" s="92"/>
    </row>
    <row r="9" spans="1:8" ht="27.75" customHeight="1">
      <c r="A9" s="89" t="s">
        <v>95</v>
      </c>
      <c r="B9" s="89" t="s">
        <v>131</v>
      </c>
      <c r="C9" s="89"/>
      <c r="D9" s="89"/>
      <c r="E9" s="89"/>
      <c r="F9" s="89"/>
      <c r="G9" s="89"/>
      <c r="H9" s="92"/>
    </row>
    <row r="10" spans="1:8" ht="27.75" customHeight="1">
      <c r="A10" s="89" t="s">
        <v>101</v>
      </c>
      <c r="B10" s="89" t="s">
        <v>118</v>
      </c>
      <c r="C10" s="92"/>
      <c r="D10" s="92"/>
      <c r="E10" s="92"/>
      <c r="F10" s="92"/>
      <c r="G10" s="92"/>
      <c r="H10" s="92"/>
    </row>
    <row r="11" spans="1:8" ht="27.75" customHeight="1">
      <c r="A11" s="91" t="s">
        <v>80</v>
      </c>
      <c r="B11" s="133" t="s">
        <v>168</v>
      </c>
      <c r="C11" s="133"/>
      <c r="D11" s="133"/>
      <c r="E11" s="133"/>
      <c r="F11" s="133"/>
      <c r="G11" s="133"/>
      <c r="H11" s="133"/>
    </row>
    <row r="12" spans="1:8" ht="27.75" customHeight="1">
      <c r="A12" s="89" t="s">
        <v>76</v>
      </c>
      <c r="B12" s="89" t="s">
        <v>100</v>
      </c>
      <c r="C12" s="89"/>
      <c r="D12" s="89"/>
      <c r="E12" s="89"/>
      <c r="F12" s="89"/>
      <c r="G12" s="89"/>
      <c r="H12" s="92"/>
    </row>
    <row r="13" spans="1:8" ht="27.75" customHeight="1">
      <c r="A13" s="89" t="s">
        <v>110</v>
      </c>
      <c r="B13" s="89" t="s">
        <v>154</v>
      </c>
      <c r="C13" s="92"/>
      <c r="D13" s="89"/>
      <c r="E13" s="89"/>
      <c r="F13" s="89"/>
      <c r="G13" s="89"/>
      <c r="H13" s="92"/>
    </row>
    <row r="14" spans="1:8" ht="27.75" customHeight="1">
      <c r="A14" s="89" t="s">
        <v>82</v>
      </c>
      <c r="B14" s="89" t="s">
        <v>155</v>
      </c>
      <c r="C14" s="92"/>
      <c r="D14" s="89"/>
      <c r="E14" s="89"/>
      <c r="F14" s="89"/>
      <c r="G14" s="89"/>
      <c r="H14" s="92"/>
    </row>
    <row r="15" spans="1:8" ht="27.75" customHeight="1">
      <c r="A15" s="89" t="s">
        <v>156</v>
      </c>
      <c r="B15" s="89" t="s">
        <v>83</v>
      </c>
      <c r="C15" s="89"/>
      <c r="D15" s="89"/>
      <c r="E15" s="89"/>
      <c r="F15" s="89"/>
      <c r="G15" s="89"/>
      <c r="H15" s="92"/>
    </row>
    <row r="16" spans="1:8" ht="27.75" customHeight="1">
      <c r="A16" s="89" t="s">
        <v>84</v>
      </c>
      <c r="B16" s="89" t="s">
        <v>157</v>
      </c>
      <c r="C16" s="92"/>
      <c r="D16" s="89"/>
      <c r="E16" s="89"/>
      <c r="F16" s="89"/>
      <c r="G16" s="89"/>
      <c r="H16" s="92"/>
    </row>
    <row r="17" spans="1:8" ht="27.75" customHeight="1">
      <c r="A17" s="89" t="s">
        <v>85</v>
      </c>
      <c r="B17" s="131" t="s">
        <v>93</v>
      </c>
      <c r="C17" s="131"/>
      <c r="D17" s="131"/>
      <c r="E17" s="131"/>
      <c r="F17" s="131"/>
      <c r="G17" s="131"/>
      <c r="H17" s="131"/>
    </row>
    <row r="18" spans="1:8" ht="27.75" customHeight="1">
      <c r="A18" s="89" t="s">
        <v>90</v>
      </c>
      <c r="B18" s="89" t="s">
        <v>91</v>
      </c>
      <c r="C18" s="89"/>
      <c r="D18" s="89"/>
      <c r="E18" s="89"/>
      <c r="F18" s="89"/>
      <c r="G18" s="89"/>
      <c r="H18" s="92"/>
    </row>
    <row r="19" spans="1:8" ht="27.75" customHeight="1">
      <c r="A19" s="89" t="s">
        <v>192</v>
      </c>
      <c r="B19" s="89" t="s">
        <v>197</v>
      </c>
      <c r="C19" s="89"/>
      <c r="D19" s="89"/>
      <c r="E19" s="89"/>
      <c r="F19" s="89"/>
      <c r="G19" s="89"/>
      <c r="H19" s="92"/>
    </row>
    <row r="20" spans="1:8" ht="27.75" customHeight="1">
      <c r="A20" s="89" t="s">
        <v>136</v>
      </c>
      <c r="B20" s="89" t="s">
        <v>159</v>
      </c>
      <c r="C20" s="89"/>
      <c r="D20" s="89"/>
      <c r="E20" s="89"/>
      <c r="F20" s="89"/>
      <c r="G20" s="89"/>
      <c r="H20" s="92"/>
    </row>
    <row r="21" spans="1:8" ht="27.75" customHeight="1">
      <c r="A21" s="89" t="s">
        <v>79</v>
      </c>
      <c r="B21" s="89" t="s">
        <v>158</v>
      </c>
      <c r="C21" s="92"/>
      <c r="D21" s="89"/>
      <c r="E21" s="89"/>
      <c r="F21" s="89"/>
      <c r="G21" s="89"/>
      <c r="H21" s="92"/>
    </row>
    <row r="22" spans="1:8" ht="27.75" customHeight="1">
      <c r="A22" s="89" t="s">
        <v>142</v>
      </c>
      <c r="B22" s="89" t="s">
        <v>92</v>
      </c>
      <c r="C22" s="92"/>
      <c r="D22" s="92"/>
      <c r="E22" s="92"/>
      <c r="F22" s="92"/>
      <c r="G22" s="92"/>
      <c r="H22" s="92"/>
    </row>
    <row r="23" spans="1:8" ht="27.75" customHeight="1">
      <c r="A23" s="89" t="s">
        <v>103</v>
      </c>
      <c r="B23" s="89" t="s">
        <v>102</v>
      </c>
      <c r="C23" s="89"/>
      <c r="D23" s="89"/>
      <c r="E23" s="89"/>
      <c r="F23" s="89"/>
      <c r="G23" s="89"/>
      <c r="H23" s="92"/>
    </row>
    <row r="24" spans="1:8" ht="27.75" customHeight="1">
      <c r="A24" s="93" t="s">
        <v>132</v>
      </c>
      <c r="B24" s="89" t="s">
        <v>132</v>
      </c>
      <c r="C24" s="92"/>
      <c r="D24" s="89"/>
      <c r="E24" s="89"/>
      <c r="F24" s="89"/>
      <c r="G24" s="89"/>
      <c r="H24" s="92"/>
    </row>
    <row r="25" spans="1:8" ht="27.75" customHeight="1">
      <c r="A25" s="89" t="s">
        <v>81</v>
      </c>
      <c r="B25" s="89" t="s">
        <v>167</v>
      </c>
      <c r="C25" s="89"/>
      <c r="D25" s="89"/>
      <c r="E25" s="89"/>
      <c r="F25" s="89"/>
      <c r="G25" s="89"/>
      <c r="H25" s="92"/>
    </row>
    <row r="26" spans="1:8" ht="6.75" customHeight="1">
      <c r="A26" s="16"/>
      <c r="B26" s="16"/>
      <c r="C26" s="16"/>
      <c r="D26" s="16"/>
      <c r="E26" s="16"/>
      <c r="F26" s="16"/>
      <c r="G26" s="16"/>
    </row>
    <row r="27" spans="1:8" ht="27.75" customHeight="1" thickBot="1">
      <c r="A27" s="90" t="s">
        <v>48</v>
      </c>
    </row>
    <row r="34" spans="1:3">
      <c r="A34" s="16"/>
      <c r="B34" s="16"/>
      <c r="C34" s="16"/>
    </row>
    <row r="35" spans="1:3">
      <c r="C35" s="16"/>
    </row>
    <row r="38" spans="1:3">
      <c r="A38" s="16"/>
      <c r="B38" s="16"/>
    </row>
  </sheetData>
  <mergeCells count="5">
    <mergeCell ref="B17:H17"/>
    <mergeCell ref="B5:H5"/>
    <mergeCell ref="B7:H7"/>
    <mergeCell ref="B6:H6"/>
    <mergeCell ref="B11:H11"/>
  </mergeCells>
  <hyperlinks>
    <hyperlink ref="A27" location="Contents!A1" display="Back to contents" xr:uid="{00000000-0004-0000-0C00-000001000000}"/>
  </hyperlinks>
  <pageMargins left="0.70866141732283472" right="0.19685039370078741" top="0.74803149606299213" bottom="0.74803149606299213" header="0.31496062992125984" footer="0.19685039370078741"/>
  <pageSetup paperSize="9" scale="72"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election activeCell="A26" sqref="A26"/>
    </sheetView>
  </sheetViews>
  <sheetFormatPr defaultColWidth="8.86328125" defaultRowHeight="15"/>
  <cols>
    <col min="1" max="1" width="8.86328125" style="10"/>
    <col min="2" max="2" width="8.86328125" style="10" customWidth="1"/>
    <col min="3" max="16384" width="8.8632812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3" thickBot="1">
      <c r="A4" s="79"/>
      <c r="B4" s="79"/>
      <c r="C4" s="79"/>
      <c r="D4" s="80"/>
      <c r="E4" s="80"/>
      <c r="F4" s="80"/>
      <c r="G4" s="80"/>
      <c r="H4" s="80"/>
      <c r="I4" s="80"/>
      <c r="J4" s="80"/>
      <c r="K4" s="80"/>
      <c r="L4" s="80"/>
    </row>
    <row r="6" spans="1:12">
      <c r="A6" s="78" t="s">
        <v>49</v>
      </c>
      <c r="B6" s="78"/>
      <c r="C6" s="78"/>
      <c r="D6" s="78"/>
      <c r="E6" s="78"/>
      <c r="F6" s="78"/>
      <c r="G6" s="78"/>
      <c r="H6" s="78"/>
      <c r="I6" s="78"/>
      <c r="J6" s="78"/>
      <c r="K6" s="78"/>
      <c r="L6" s="78"/>
    </row>
    <row r="8" spans="1:12">
      <c r="A8" s="78" t="s">
        <v>36</v>
      </c>
      <c r="B8" s="78"/>
      <c r="C8" s="78"/>
      <c r="D8" s="78"/>
      <c r="E8" s="78"/>
      <c r="F8" s="78"/>
      <c r="G8" s="78"/>
      <c r="H8" s="78"/>
      <c r="I8" s="78"/>
      <c r="J8" s="78"/>
      <c r="K8" s="78"/>
      <c r="L8" s="78"/>
    </row>
    <row r="10" spans="1:12">
      <c r="A10" s="78" t="s">
        <v>62</v>
      </c>
      <c r="B10" s="78"/>
      <c r="C10" s="78"/>
      <c r="D10" s="78"/>
      <c r="E10" s="78"/>
      <c r="F10" s="78"/>
      <c r="G10" s="78"/>
      <c r="H10" s="78"/>
      <c r="I10" s="78"/>
      <c r="J10" s="78"/>
      <c r="K10" s="78"/>
      <c r="L10" s="78"/>
    </row>
    <row r="12" spans="1:12">
      <c r="A12" s="78" t="s">
        <v>38</v>
      </c>
      <c r="B12" s="78"/>
      <c r="C12" s="78"/>
      <c r="D12" s="78"/>
      <c r="E12" s="78"/>
      <c r="F12" s="78"/>
      <c r="G12" s="78"/>
      <c r="H12" s="78"/>
      <c r="I12" s="78"/>
      <c r="J12" s="78"/>
      <c r="K12" s="78"/>
      <c r="L12" s="78"/>
    </row>
    <row r="14" spans="1:12">
      <c r="A14" s="78" t="s">
        <v>39</v>
      </c>
      <c r="B14" s="78"/>
      <c r="C14" s="78"/>
      <c r="D14" s="78"/>
      <c r="E14" s="78"/>
      <c r="F14" s="78"/>
      <c r="G14" s="78"/>
      <c r="H14" s="78"/>
      <c r="I14" s="78"/>
      <c r="J14" s="78"/>
      <c r="K14" s="78"/>
      <c r="L14" s="78"/>
    </row>
    <row r="16" spans="1:12">
      <c r="A16" s="78" t="s">
        <v>40</v>
      </c>
      <c r="B16" s="78"/>
      <c r="C16" s="78"/>
      <c r="D16" s="78"/>
      <c r="E16" s="78"/>
      <c r="F16" s="78"/>
      <c r="G16" s="78"/>
      <c r="H16" s="78"/>
      <c r="I16" s="78"/>
      <c r="J16" s="78"/>
      <c r="K16" s="78"/>
      <c r="L16" s="78"/>
    </row>
    <row r="17" spans="1:12">
      <c r="A17" s="10" t="s">
        <v>24</v>
      </c>
    </row>
    <row r="18" spans="1:12">
      <c r="A18" s="78" t="s">
        <v>41</v>
      </c>
      <c r="B18" s="78"/>
      <c r="C18" s="78"/>
      <c r="D18" s="78"/>
      <c r="E18" s="78"/>
      <c r="F18" s="78"/>
      <c r="G18" s="78"/>
      <c r="H18" s="78"/>
      <c r="I18" s="78"/>
      <c r="J18" s="78"/>
      <c r="K18" s="78"/>
      <c r="L18" s="78"/>
    </row>
    <row r="20" spans="1:12">
      <c r="A20" s="78" t="s">
        <v>42</v>
      </c>
      <c r="B20" s="78"/>
      <c r="C20" s="78"/>
      <c r="D20" s="78"/>
      <c r="E20" s="78"/>
      <c r="F20" s="78"/>
      <c r="G20" s="78"/>
      <c r="H20" s="78"/>
      <c r="I20" s="78"/>
      <c r="J20" s="78"/>
      <c r="K20" s="78"/>
      <c r="L20" s="78"/>
    </row>
    <row r="22" spans="1:12">
      <c r="A22" s="78" t="s">
        <v>43</v>
      </c>
      <c r="B22" s="78"/>
      <c r="C22" s="78"/>
      <c r="D22" s="78"/>
      <c r="E22" s="78"/>
      <c r="F22" s="78"/>
      <c r="G22" s="78"/>
      <c r="H22" s="78"/>
      <c r="I22" s="78"/>
      <c r="J22" s="78"/>
      <c r="K22" s="78"/>
      <c r="L22" s="78"/>
    </row>
    <row r="24" spans="1:12">
      <c r="A24" s="78" t="s">
        <v>28</v>
      </c>
      <c r="B24" s="78"/>
      <c r="C24" s="78"/>
      <c r="D24" s="78"/>
      <c r="E24" s="78"/>
      <c r="F24" s="78"/>
      <c r="G24" s="78"/>
      <c r="H24" s="78"/>
      <c r="I24" s="78"/>
      <c r="J24" s="78"/>
      <c r="K24" s="78"/>
      <c r="L24" s="78"/>
    </row>
    <row r="26" spans="1:12">
      <c r="A26" s="78" t="s">
        <v>86</v>
      </c>
      <c r="B26" s="78"/>
      <c r="C26" s="78"/>
      <c r="D26" s="78"/>
      <c r="E26" s="78"/>
      <c r="F26" s="78"/>
      <c r="G26" s="78"/>
      <c r="H26" s="78"/>
      <c r="I26" s="78"/>
      <c r="J26" s="78"/>
      <c r="K26" s="78"/>
      <c r="L26" s="78"/>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6328125" defaultRowHeight="15"/>
  <cols>
    <col min="1" max="1" width="8.86328125" style="1" customWidth="1"/>
    <col min="2" max="5" width="8.86328125" style="1"/>
    <col min="6" max="6" width="8.86328125" style="1" customWidth="1"/>
    <col min="7" max="16384" width="8.8632812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4" t="s">
        <v>55</v>
      </c>
      <c r="B4" s="124"/>
      <c r="C4" s="124"/>
      <c r="D4" s="124"/>
      <c r="E4" s="124"/>
      <c r="F4" s="124"/>
      <c r="G4" s="124"/>
      <c r="H4" s="124"/>
      <c r="I4" s="124"/>
      <c r="J4" s="124"/>
      <c r="K4" s="124"/>
      <c r="L4" s="124"/>
    </row>
    <row r="5" spans="1:12">
      <c r="A5" s="4"/>
      <c r="B5" s="5"/>
      <c r="C5" s="5"/>
      <c r="D5" s="5"/>
      <c r="E5" s="5"/>
      <c r="F5" s="5"/>
      <c r="G5" s="5"/>
      <c r="H5" s="5"/>
      <c r="I5" s="5"/>
      <c r="J5" s="5"/>
      <c r="K5" s="5"/>
      <c r="L5" s="5"/>
    </row>
    <row r="6" spans="1:12" ht="35.25" customHeight="1">
      <c r="A6" s="124" t="s">
        <v>56</v>
      </c>
      <c r="B6" s="124"/>
      <c r="C6" s="124"/>
      <c r="D6" s="124"/>
      <c r="E6" s="124"/>
      <c r="F6" s="124"/>
      <c r="G6" s="124"/>
      <c r="H6" s="124"/>
      <c r="I6" s="124"/>
      <c r="J6" s="124"/>
      <c r="K6" s="124"/>
      <c r="L6" s="124"/>
    </row>
    <row r="7" spans="1:12">
      <c r="A7" s="4"/>
      <c r="B7" s="5"/>
      <c r="C7" s="5"/>
      <c r="D7" s="5"/>
      <c r="E7" s="5"/>
      <c r="F7" s="5"/>
      <c r="G7" s="5"/>
      <c r="H7" s="5"/>
      <c r="I7" s="5"/>
      <c r="J7" s="5"/>
      <c r="K7" s="5"/>
      <c r="L7" s="5"/>
    </row>
    <row r="8" spans="1:12" ht="35.25" customHeight="1">
      <c r="A8" s="124" t="s">
        <v>54</v>
      </c>
      <c r="B8" s="124"/>
      <c r="C8" s="124"/>
      <c r="D8" s="124"/>
      <c r="E8" s="124"/>
      <c r="F8" s="124"/>
      <c r="G8" s="124"/>
      <c r="H8" s="124"/>
      <c r="I8" s="124"/>
      <c r="J8" s="124"/>
      <c r="K8" s="124"/>
      <c r="L8" s="124"/>
    </row>
    <row r="9" spans="1:12">
      <c r="A9" s="4"/>
      <c r="B9" s="5"/>
      <c r="C9" s="5"/>
      <c r="D9" s="5"/>
      <c r="E9" s="5"/>
      <c r="F9" s="5"/>
      <c r="G9" s="5"/>
      <c r="H9" s="5"/>
      <c r="I9" s="5"/>
      <c r="J9" s="5"/>
      <c r="K9" s="5"/>
      <c r="L9" s="5"/>
    </row>
    <row r="10" spans="1:12" ht="17.25" customHeight="1">
      <c r="A10" s="124" t="s">
        <v>57</v>
      </c>
      <c r="B10" s="124"/>
      <c r="C10" s="124"/>
      <c r="D10" s="124"/>
      <c r="E10" s="124"/>
      <c r="F10" s="124"/>
      <c r="G10" s="124"/>
      <c r="H10" s="124"/>
      <c r="I10" s="124"/>
      <c r="J10" s="124"/>
      <c r="K10" s="124"/>
      <c r="L10" s="124"/>
    </row>
    <row r="11" spans="1:12">
      <c r="A11" s="4"/>
      <c r="B11" s="5"/>
      <c r="C11" s="5"/>
      <c r="D11" s="5"/>
      <c r="E11" s="5"/>
      <c r="F11" s="5"/>
      <c r="G11" s="5"/>
      <c r="H11" s="5"/>
      <c r="I11" s="5"/>
      <c r="J11" s="5"/>
      <c r="K11" s="5"/>
      <c r="L11" s="5"/>
    </row>
    <row r="12" spans="1:12" ht="36" customHeight="1">
      <c r="A12" s="124" t="s">
        <v>58</v>
      </c>
      <c r="B12" s="124"/>
      <c r="C12" s="124"/>
      <c r="D12" s="124"/>
      <c r="E12" s="124"/>
      <c r="F12" s="124"/>
      <c r="G12" s="124"/>
      <c r="H12" s="124"/>
      <c r="I12" s="124"/>
      <c r="J12" s="124"/>
      <c r="K12" s="124"/>
      <c r="L12" s="124"/>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O12" sqref="O12"/>
    </sheetView>
  </sheetViews>
  <sheetFormatPr defaultColWidth="8.86328125" defaultRowHeight="15"/>
  <cols>
    <col min="1" max="3" width="8.86328125" style="10"/>
    <col min="4" max="5" width="8.2265625" style="10" customWidth="1"/>
    <col min="6" max="7" width="10.76953125" style="10" customWidth="1"/>
    <col min="8" max="8" width="3.76953125" style="10" customWidth="1"/>
    <col min="9" max="10" width="10.76953125" style="10" customWidth="1"/>
    <col min="11" max="11" width="3.76953125" style="10" customWidth="1"/>
    <col min="12" max="13" width="10.76953125" style="10" customWidth="1"/>
    <col min="14" max="16384" width="8.8632812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5" t="s">
        <v>45</v>
      </c>
      <c r="B3" s="126"/>
      <c r="C3" s="126"/>
      <c r="D3" s="126"/>
      <c r="E3" s="126"/>
      <c r="F3" s="126"/>
      <c r="G3" s="126"/>
      <c r="H3" s="126"/>
      <c r="I3" s="126"/>
      <c r="J3" s="126"/>
      <c r="K3" s="126"/>
      <c r="L3" s="126"/>
      <c r="M3" s="126"/>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147</v>
      </c>
      <c r="I7" s="43" t="s">
        <v>178</v>
      </c>
      <c r="J7" s="17"/>
      <c r="L7" s="43" t="s">
        <v>180</v>
      </c>
      <c r="S7" s="17"/>
    </row>
    <row r="8" spans="1:19" ht="24.75" customHeight="1" thickTop="1">
      <c r="A8" s="17" t="s">
        <v>53</v>
      </c>
      <c r="F8" s="67" t="s">
        <v>148</v>
      </c>
      <c r="G8" s="68"/>
      <c r="I8" s="69" t="s">
        <v>179</v>
      </c>
      <c r="J8" s="69"/>
      <c r="L8" s="70" t="s">
        <v>187</v>
      </c>
      <c r="M8" s="71"/>
      <c r="S8" s="17"/>
    </row>
    <row r="9" spans="1:19" ht="24.75" customHeight="1">
      <c r="J9" s="17"/>
      <c r="S9" s="17"/>
    </row>
    <row r="10" spans="1:19" ht="24.75" customHeight="1" thickBot="1">
      <c r="A10" s="16" t="s">
        <v>89</v>
      </c>
      <c r="F10" s="43" t="s">
        <v>181</v>
      </c>
      <c r="I10" s="43" t="s">
        <v>183</v>
      </c>
      <c r="J10" s="17"/>
      <c r="L10" s="43" t="s">
        <v>185</v>
      </c>
      <c r="S10" s="17"/>
    </row>
    <row r="11" spans="1:19" ht="24.75" customHeight="1" thickTop="1">
      <c r="A11" s="17" t="s">
        <v>88</v>
      </c>
      <c r="F11" s="72" t="s">
        <v>182</v>
      </c>
      <c r="G11" s="73"/>
      <c r="I11" s="74" t="s">
        <v>184</v>
      </c>
      <c r="J11" s="74"/>
      <c r="L11" s="75" t="s">
        <v>186</v>
      </c>
      <c r="M11" s="76"/>
      <c r="S11" s="17"/>
    </row>
    <row r="12" spans="1:19" ht="24.75" customHeight="1">
      <c r="J12" s="17"/>
      <c r="S12" s="17"/>
    </row>
    <row r="13" spans="1:19" ht="24.75" customHeight="1">
      <c r="A13" s="17" t="s">
        <v>37</v>
      </c>
      <c r="F13" s="77" t="s">
        <v>119</v>
      </c>
    </row>
    <row r="14" spans="1:19" ht="24.75" customHeight="1"/>
    <row r="15" spans="1:19" ht="24.75" customHeight="1">
      <c r="A15" s="18" t="s">
        <v>96</v>
      </c>
      <c r="J15" s="77"/>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sheetPr>
  <dimension ref="A1:L48"/>
  <sheetViews>
    <sheetView tabSelected="1" topLeftCell="A10" zoomScaleNormal="100" workbookViewId="0">
      <selection activeCell="N33" sqref="N33"/>
    </sheetView>
  </sheetViews>
  <sheetFormatPr defaultColWidth="7.90625" defaultRowHeight="13.8"/>
  <cols>
    <col min="1" max="2" width="7.90625" style="96"/>
    <col min="3" max="3" width="5.40625" style="96" customWidth="1"/>
    <col min="4" max="4" width="4.453125" style="96" customWidth="1"/>
    <col min="5" max="5" width="2.81640625" style="96" customWidth="1"/>
    <col min="6" max="6" width="7.6328125" style="96" bestFit="1" customWidth="1"/>
    <col min="7" max="7" width="0.86328125" style="96" customWidth="1"/>
    <col min="8" max="8" width="34.1796875" style="96" customWidth="1"/>
    <col min="9" max="9" width="7.26953125" style="96" customWidth="1"/>
    <col min="10" max="10" width="7.36328125" style="96" customWidth="1"/>
    <col min="11" max="11" width="7.04296875" style="96" customWidth="1"/>
    <col min="12" max="12" width="7.1796875" style="96" customWidth="1"/>
    <col min="13" max="16384" width="7.90625" style="96"/>
  </cols>
  <sheetData>
    <row r="1" spans="1:12" ht="45" customHeight="1">
      <c r="A1" s="94" t="s">
        <v>62</v>
      </c>
      <c r="B1" s="95"/>
    </row>
    <row r="2" spans="1:12" ht="15">
      <c r="A2" s="97" t="s">
        <v>191</v>
      </c>
    </row>
    <row r="3" spans="1:12" ht="9" customHeight="1"/>
    <row r="4" spans="1:12">
      <c r="A4" s="98" t="s">
        <v>63</v>
      </c>
      <c r="B4" s="99"/>
      <c r="C4" s="99"/>
      <c r="D4" s="99"/>
      <c r="E4" s="99"/>
      <c r="F4" s="99"/>
      <c r="G4" s="100"/>
      <c r="H4" s="101" t="s">
        <v>23</v>
      </c>
      <c r="I4" s="102">
        <v>44926</v>
      </c>
      <c r="J4" s="102">
        <v>44561</v>
      </c>
      <c r="K4" s="102">
        <v>44926</v>
      </c>
      <c r="L4" s="102">
        <v>44561</v>
      </c>
    </row>
    <row r="5" spans="1:12">
      <c r="A5" s="103"/>
      <c r="B5" s="99"/>
      <c r="C5" s="99"/>
      <c r="D5" s="99"/>
      <c r="E5" s="99"/>
      <c r="F5" s="99"/>
      <c r="G5" s="100"/>
      <c r="H5" s="101"/>
      <c r="I5" s="104" t="s">
        <v>66</v>
      </c>
      <c r="J5" s="105"/>
      <c r="K5" s="104" t="s">
        <v>64</v>
      </c>
      <c r="L5" s="105"/>
    </row>
    <row r="6" spans="1:12">
      <c r="H6" s="106" t="s">
        <v>2</v>
      </c>
      <c r="I6" s="107">
        <v>1787024</v>
      </c>
      <c r="J6" s="107">
        <v>1729798</v>
      </c>
      <c r="K6" s="107">
        <v>11795.53795379538</v>
      </c>
      <c r="L6" s="107">
        <v>11719.49864498645</v>
      </c>
    </row>
    <row r="7" spans="1:12">
      <c r="H7" s="106" t="s">
        <v>12</v>
      </c>
      <c r="I7" s="107">
        <v>1544360</v>
      </c>
      <c r="J7" s="107">
        <v>1387463</v>
      </c>
      <c r="K7" s="107">
        <v>10193.795379537954</v>
      </c>
      <c r="L7" s="107">
        <v>9400.1558265582662</v>
      </c>
    </row>
    <row r="8" spans="1:12">
      <c r="H8" s="106" t="s">
        <v>51</v>
      </c>
      <c r="I8" s="107">
        <v>28621</v>
      </c>
      <c r="J8" s="107">
        <v>47231</v>
      </c>
      <c r="K8" s="107">
        <v>188.91749174917493</v>
      </c>
      <c r="L8" s="107">
        <v>319.99322493224935</v>
      </c>
    </row>
    <row r="9" spans="1:12">
      <c r="H9" s="106" t="s">
        <v>10</v>
      </c>
      <c r="I9" s="107">
        <v>125265</v>
      </c>
      <c r="J9" s="107">
        <v>150435</v>
      </c>
      <c r="K9" s="107">
        <v>826.83168316831689</v>
      </c>
      <c r="L9" s="107">
        <v>1019.2073170731708</v>
      </c>
    </row>
    <row r="10" spans="1:12">
      <c r="H10" s="108" t="s">
        <v>11</v>
      </c>
      <c r="I10" s="109">
        <v>19106</v>
      </c>
      <c r="J10" s="109">
        <v>33347</v>
      </c>
      <c r="K10" s="109">
        <v>126.11221122112211</v>
      </c>
      <c r="L10" s="109">
        <v>225.92818428184282</v>
      </c>
    </row>
    <row r="11" spans="1:12">
      <c r="H11" s="106" t="s">
        <v>3</v>
      </c>
      <c r="I11" s="107">
        <v>967863</v>
      </c>
      <c r="J11" s="107">
        <v>900098</v>
      </c>
      <c r="K11" s="110">
        <v>6388.5346534653463</v>
      </c>
      <c r="L11" s="107">
        <v>6098.2249322493226</v>
      </c>
    </row>
    <row r="12" spans="1:12">
      <c r="H12" s="106" t="s">
        <v>135</v>
      </c>
      <c r="I12" s="107">
        <v>6634</v>
      </c>
      <c r="J12" s="107">
        <v>10425</v>
      </c>
      <c r="K12" s="110">
        <v>43.788778877887786</v>
      </c>
      <c r="L12" s="107">
        <v>70.630081300813018</v>
      </c>
    </row>
    <row r="13" spans="1:12">
      <c r="H13" s="106" t="s">
        <v>21</v>
      </c>
      <c r="I13" s="107">
        <v>476864</v>
      </c>
      <c r="J13" s="107">
        <v>486042</v>
      </c>
      <c r="K13" s="110">
        <v>3147.6171617161717</v>
      </c>
      <c r="L13" s="107">
        <v>3292.9674796747968</v>
      </c>
    </row>
    <row r="14" spans="1:12">
      <c r="H14" s="106" t="s">
        <v>111</v>
      </c>
      <c r="I14" s="107">
        <v>21753</v>
      </c>
      <c r="J14" s="107">
        <v>20785</v>
      </c>
      <c r="K14" s="110">
        <v>143.58415841584159</v>
      </c>
      <c r="L14" s="107">
        <v>140.81978319783198</v>
      </c>
    </row>
    <row r="15" spans="1:12">
      <c r="H15" s="108" t="s">
        <v>4</v>
      </c>
      <c r="I15" s="111">
        <v>279091</v>
      </c>
      <c r="J15" s="111">
        <v>282645</v>
      </c>
      <c r="K15" s="109">
        <v>1842.1848184818482</v>
      </c>
      <c r="L15" s="111">
        <v>1914.939024390244</v>
      </c>
    </row>
    <row r="16" spans="1:12">
      <c r="H16" s="106" t="s">
        <v>76</v>
      </c>
      <c r="I16" s="112">
        <v>0.247</v>
      </c>
      <c r="J16" s="112">
        <v>0.26600000000000001</v>
      </c>
      <c r="K16" s="113"/>
      <c r="L16" s="113"/>
    </row>
    <row r="17" spans="1:12">
      <c r="H17" s="106" t="s">
        <v>136</v>
      </c>
      <c r="I17" s="112">
        <v>1.5960000000000001</v>
      </c>
      <c r="J17" s="112">
        <v>1.5409999999999999</v>
      </c>
      <c r="K17" s="113"/>
      <c r="L17" s="113"/>
    </row>
    <row r="20" spans="1:12">
      <c r="A20" s="101" t="s">
        <v>65</v>
      </c>
      <c r="B20" s="114"/>
      <c r="C20" s="114"/>
      <c r="D20" s="114"/>
      <c r="E20" s="114"/>
      <c r="F20" s="115">
        <v>44926</v>
      </c>
      <c r="G20" s="100"/>
      <c r="H20" s="101" t="s">
        <v>22</v>
      </c>
      <c r="I20" s="102">
        <v>44926</v>
      </c>
      <c r="J20" s="116">
        <v>44561</v>
      </c>
      <c r="K20" s="102">
        <v>44926</v>
      </c>
      <c r="L20" s="116">
        <v>44561</v>
      </c>
    </row>
    <row r="21" spans="1:12">
      <c r="A21" s="101"/>
      <c r="B21" s="101"/>
      <c r="C21" s="101"/>
      <c r="D21" s="101"/>
      <c r="E21" s="101"/>
      <c r="F21" s="101"/>
      <c r="G21" s="100"/>
      <c r="H21" s="101"/>
      <c r="I21" s="104" t="s">
        <v>66</v>
      </c>
      <c r="J21" s="105"/>
      <c r="K21" s="104" t="s">
        <v>64</v>
      </c>
      <c r="L21" s="105"/>
    </row>
    <row r="22" spans="1:12">
      <c r="A22" s="106" t="s">
        <v>67</v>
      </c>
      <c r="B22" s="113"/>
      <c r="C22" s="113"/>
      <c r="D22" s="113"/>
      <c r="E22" s="113"/>
      <c r="F22" s="107">
        <v>121564</v>
      </c>
      <c r="G22" s="113"/>
      <c r="H22" s="106" t="s">
        <v>104</v>
      </c>
      <c r="I22" s="107">
        <v>53253</v>
      </c>
      <c r="J22" s="107">
        <v>62330</v>
      </c>
      <c r="K22" s="107">
        <v>373.75772038180799</v>
      </c>
      <c r="L22" s="107">
        <v>415.39486837720756</v>
      </c>
    </row>
    <row r="23" spans="1:12">
      <c r="A23" s="106" t="s">
        <v>68</v>
      </c>
      <c r="B23" s="113"/>
      <c r="C23" s="113"/>
      <c r="D23" s="113"/>
      <c r="E23" s="113"/>
      <c r="F23" s="107">
        <v>16763</v>
      </c>
      <c r="G23" s="113"/>
      <c r="H23" s="106" t="s">
        <v>117</v>
      </c>
      <c r="I23" s="107">
        <v>16997</v>
      </c>
      <c r="J23" s="107">
        <v>28919</v>
      </c>
      <c r="K23" s="107">
        <v>119.2939359910163</v>
      </c>
      <c r="L23" s="107">
        <v>192.72909030323225</v>
      </c>
    </row>
    <row r="24" spans="1:12">
      <c r="A24" s="106" t="s">
        <v>69</v>
      </c>
      <c r="B24" s="113"/>
      <c r="C24" s="113"/>
      <c r="D24" s="113"/>
      <c r="E24" s="113"/>
      <c r="F24" s="107">
        <v>35</v>
      </c>
      <c r="G24" s="113"/>
      <c r="H24" s="106" t="s">
        <v>137</v>
      </c>
      <c r="I24" s="117">
        <v>6.3E-2</v>
      </c>
      <c r="J24" s="117">
        <v>0.108</v>
      </c>
      <c r="K24" s="117"/>
      <c r="L24" s="117"/>
    </row>
    <row r="25" spans="1:12">
      <c r="A25" s="106" t="s">
        <v>70</v>
      </c>
      <c r="B25" s="113"/>
      <c r="C25" s="113"/>
      <c r="D25" s="113"/>
      <c r="E25" s="113"/>
      <c r="F25" s="107">
        <v>813</v>
      </c>
      <c r="G25" s="113"/>
      <c r="H25" s="106" t="s">
        <v>138</v>
      </c>
      <c r="I25" s="118">
        <v>2.7E-2</v>
      </c>
      <c r="J25" s="118">
        <v>2.3E-2</v>
      </c>
      <c r="K25" s="106"/>
      <c r="L25" s="106"/>
    </row>
    <row r="26" spans="1:12">
      <c r="A26" s="113"/>
      <c r="B26" s="113"/>
      <c r="C26" s="113"/>
      <c r="D26" s="113"/>
      <c r="E26" s="113"/>
      <c r="F26" s="113"/>
      <c r="G26" s="113"/>
      <c r="H26" s="106" t="s">
        <v>71</v>
      </c>
      <c r="I26" s="117">
        <v>0.46800000000000003</v>
      </c>
      <c r="J26" s="117">
        <v>0.432</v>
      </c>
      <c r="K26" s="117"/>
      <c r="L26" s="106"/>
    </row>
    <row r="28" spans="1:12">
      <c r="A28" s="101" t="s">
        <v>72</v>
      </c>
      <c r="B28" s="114"/>
      <c r="C28" s="114"/>
      <c r="D28" s="114"/>
      <c r="E28" s="114"/>
      <c r="F28" s="114"/>
      <c r="G28" s="100"/>
      <c r="H28" s="101" t="s">
        <v>73</v>
      </c>
      <c r="I28" s="119"/>
      <c r="J28" s="120"/>
      <c r="K28" s="121"/>
      <c r="L28" s="122"/>
    </row>
    <row r="29" spans="1:12">
      <c r="A29" s="101"/>
      <c r="B29" s="101"/>
      <c r="C29" s="101"/>
      <c r="D29" s="101"/>
      <c r="E29" s="101"/>
      <c r="F29" s="101"/>
      <c r="G29" s="100"/>
      <c r="H29" s="101"/>
      <c r="I29" s="101"/>
      <c r="J29" s="101"/>
      <c r="K29" s="101"/>
      <c r="L29" s="101"/>
    </row>
    <row r="45" spans="1:12" ht="25.5" customHeight="1"/>
    <row r="47" spans="1:12">
      <c r="A47" s="101" t="s">
        <v>144</v>
      </c>
      <c r="B47" s="114"/>
      <c r="C47" s="114"/>
      <c r="D47" s="114"/>
      <c r="E47" s="114"/>
      <c r="F47" s="114"/>
      <c r="G47" s="100"/>
      <c r="H47" s="101" t="s">
        <v>74</v>
      </c>
      <c r="I47" s="119"/>
      <c r="J47" s="120"/>
      <c r="K47" s="121"/>
      <c r="L47" s="122"/>
    </row>
    <row r="48" spans="1:12">
      <c r="A48" s="101"/>
      <c r="B48" s="101"/>
      <c r="C48" s="101"/>
      <c r="D48" s="101"/>
      <c r="E48" s="101"/>
      <c r="F48" s="101"/>
      <c r="G48" s="100"/>
      <c r="H48" s="101"/>
      <c r="I48" s="101"/>
      <c r="J48" s="101"/>
      <c r="K48" s="101"/>
      <c r="L48" s="101"/>
    </row>
  </sheetData>
  <pageMargins left="0.51181102362204722" right="0.31496062992125984" top="0.74803149606299213" bottom="0.74803149606299213" header="0.31496062992125984" footer="0.31496062992125984"/>
  <pageSetup paperSize="9" scale="80"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heetViews>
  <sheetFormatPr defaultColWidth="11.54296875" defaultRowHeight="15"/>
  <cols>
    <col min="1" max="1" width="38.54296875" style="10" customWidth="1"/>
    <col min="2" max="4" width="10.08984375" style="10" customWidth="1"/>
    <col min="5" max="6" width="8.76953125" style="10" customWidth="1"/>
    <col min="7" max="16384" width="11.54296875" style="10"/>
  </cols>
  <sheetData>
    <row r="1" spans="1:9" ht="24" customHeight="1">
      <c r="A1" s="26" t="s">
        <v>22</v>
      </c>
      <c r="B1" s="26"/>
      <c r="C1" s="26"/>
    </row>
    <row r="2" spans="1:9" ht="24" customHeight="1" thickBot="1">
      <c r="A2" s="40" t="s">
        <v>29</v>
      </c>
      <c r="B2" s="81" t="s">
        <v>188</v>
      </c>
      <c r="C2" s="81" t="s">
        <v>150</v>
      </c>
      <c r="D2" s="81" t="s">
        <v>112</v>
      </c>
      <c r="E2" s="81" t="s">
        <v>99</v>
      </c>
      <c r="F2" s="81" t="s">
        <v>94</v>
      </c>
    </row>
    <row r="3" spans="1:9" ht="24" customHeight="1">
      <c r="A3" s="55" t="s">
        <v>5</v>
      </c>
      <c r="B3" s="34">
        <v>46464</v>
      </c>
      <c r="C3" s="34">
        <v>38953</v>
      </c>
      <c r="D3" s="34">
        <v>38074</v>
      </c>
      <c r="E3" s="34">
        <v>39670</v>
      </c>
      <c r="F3" s="34">
        <v>40814</v>
      </c>
      <c r="H3" s="24"/>
      <c r="I3" s="24"/>
    </row>
    <row r="4" spans="1:9" ht="24" customHeight="1">
      <c r="A4" s="56" t="s">
        <v>6</v>
      </c>
      <c r="B4" s="38">
        <v>10623</v>
      </c>
      <c r="C4" s="38">
        <v>9483</v>
      </c>
      <c r="D4" s="38">
        <v>7638</v>
      </c>
      <c r="E4" s="38">
        <v>8219</v>
      </c>
      <c r="F4" s="38">
        <v>8157</v>
      </c>
      <c r="H4" s="24"/>
      <c r="I4" s="24"/>
    </row>
    <row r="5" spans="1:9" ht="24" customHeight="1">
      <c r="A5" s="55" t="s">
        <v>189</v>
      </c>
      <c r="B5" s="34">
        <v>100</v>
      </c>
      <c r="C5" s="34">
        <v>-86</v>
      </c>
      <c r="D5" s="34">
        <v>-278</v>
      </c>
      <c r="E5" s="34">
        <v>-584</v>
      </c>
      <c r="F5" s="34">
        <v>-1497</v>
      </c>
      <c r="H5" s="24"/>
      <c r="I5" s="24"/>
    </row>
    <row r="6" spans="1:9" ht="24" customHeight="1">
      <c r="A6" s="56" t="s">
        <v>129</v>
      </c>
      <c r="B6" s="38">
        <v>2473</v>
      </c>
      <c r="C6" s="38">
        <v>7037</v>
      </c>
      <c r="D6" s="38">
        <v>-12020</v>
      </c>
      <c r="E6" s="38">
        <v>-4827</v>
      </c>
      <c r="F6" s="38">
        <v>1352</v>
      </c>
      <c r="H6" s="24"/>
      <c r="I6" s="24"/>
    </row>
    <row r="7" spans="1:9" ht="24" customHeight="1">
      <c r="A7" s="56" t="s">
        <v>61</v>
      </c>
      <c r="B7" s="38">
        <v>-6407</v>
      </c>
      <c r="C7" s="38">
        <v>6943</v>
      </c>
      <c r="D7" s="38">
        <v>4839</v>
      </c>
      <c r="E7" s="38">
        <v>9039</v>
      </c>
      <c r="F7" s="38">
        <v>5084</v>
      </c>
      <c r="H7" s="24"/>
      <c r="I7" s="24"/>
    </row>
    <row r="8" spans="1:9" ht="24" customHeight="1">
      <c r="A8" s="57" t="s">
        <v>104</v>
      </c>
      <c r="B8" s="39">
        <v>53253</v>
      </c>
      <c r="C8" s="39">
        <v>62330</v>
      </c>
      <c r="D8" s="39">
        <f>SUM(D3:D7)</f>
        <v>38253</v>
      </c>
      <c r="E8" s="39">
        <f>SUM(E3:E7)</f>
        <v>51517</v>
      </c>
      <c r="F8" s="39">
        <f t="shared" ref="F8" si="0">SUM(F3:F7)</f>
        <v>53910</v>
      </c>
      <c r="H8" s="24"/>
      <c r="I8" s="24"/>
    </row>
    <row r="9" spans="1:9" ht="15" customHeight="1">
      <c r="A9" s="35"/>
      <c r="B9" s="36"/>
      <c r="C9" s="36"/>
      <c r="D9" s="36"/>
      <c r="E9" s="36"/>
      <c r="F9" s="36"/>
      <c r="H9" s="24"/>
      <c r="I9" s="24"/>
    </row>
    <row r="10" spans="1:9" ht="24" customHeight="1">
      <c r="A10" s="56" t="s">
        <v>7</v>
      </c>
      <c r="B10" s="38">
        <v>14474</v>
      </c>
      <c r="C10" s="38">
        <v>14759</v>
      </c>
      <c r="D10" s="38">
        <v>14767</v>
      </c>
      <c r="E10" s="38">
        <v>14458</v>
      </c>
      <c r="F10" s="38">
        <v>14589</v>
      </c>
      <c r="H10" s="24"/>
      <c r="I10" s="24"/>
    </row>
    <row r="11" spans="1:9" ht="24" customHeight="1">
      <c r="A11" s="56" t="s">
        <v>8</v>
      </c>
      <c r="B11" s="38">
        <v>9289</v>
      </c>
      <c r="C11" s="38">
        <v>9105</v>
      </c>
      <c r="D11" s="38">
        <v>9064</v>
      </c>
      <c r="E11" s="38">
        <v>9534</v>
      </c>
      <c r="F11" s="38">
        <v>9348</v>
      </c>
      <c r="H11" s="24"/>
      <c r="I11" s="24"/>
    </row>
    <row r="12" spans="1:9" ht="24" customHeight="1">
      <c r="A12" s="56" t="s">
        <v>105</v>
      </c>
      <c r="B12" s="38">
        <v>2097</v>
      </c>
      <c r="C12" s="38">
        <v>2013</v>
      </c>
      <c r="D12" s="38">
        <v>1815</v>
      </c>
      <c r="E12" s="38">
        <v>4204</v>
      </c>
      <c r="F12" s="38">
        <v>3860</v>
      </c>
      <c r="H12" s="24"/>
      <c r="I12" s="24"/>
    </row>
    <row r="13" spans="1:9" ht="24" customHeight="1">
      <c r="A13" s="57" t="s">
        <v>97</v>
      </c>
      <c r="B13" s="39">
        <v>25860</v>
      </c>
      <c r="C13" s="39">
        <v>25877</v>
      </c>
      <c r="D13" s="39">
        <f>+D10+D11+D12</f>
        <v>25646</v>
      </c>
      <c r="E13" s="39">
        <f>+E10+E11+E12</f>
        <v>28196</v>
      </c>
      <c r="F13" s="39">
        <f t="shared" ref="F13" si="1">+F10+F11+F12</f>
        <v>27797</v>
      </c>
      <c r="G13" s="24"/>
      <c r="H13" s="24"/>
      <c r="I13" s="24"/>
    </row>
    <row r="14" spans="1:9" ht="15" customHeight="1">
      <c r="A14" s="36"/>
      <c r="B14" s="36"/>
      <c r="C14" s="36"/>
      <c r="D14" s="36"/>
      <c r="E14" s="36"/>
      <c r="F14" s="36"/>
      <c r="H14" s="24"/>
      <c r="I14" s="24"/>
    </row>
    <row r="15" spans="1:9" ht="24" customHeight="1">
      <c r="A15" s="57" t="s">
        <v>115</v>
      </c>
      <c r="B15" s="39">
        <v>27393</v>
      </c>
      <c r="C15" s="39">
        <v>36453</v>
      </c>
      <c r="D15" s="39">
        <f>+D8-D13</f>
        <v>12607</v>
      </c>
      <c r="E15" s="39">
        <f>+E8-E13</f>
        <v>23321</v>
      </c>
      <c r="F15" s="39">
        <f>+F8-F13</f>
        <v>26113</v>
      </c>
      <c r="H15" s="24"/>
      <c r="I15" s="24"/>
    </row>
    <row r="16" spans="1:9" ht="15" customHeight="1">
      <c r="A16" s="35"/>
      <c r="B16" s="36"/>
      <c r="C16" s="36"/>
      <c r="D16" s="36"/>
      <c r="E16" s="36"/>
      <c r="F16" s="36"/>
      <c r="H16" s="24"/>
      <c r="I16" s="24"/>
    </row>
    <row r="17" spans="1:15" ht="24" customHeight="1">
      <c r="A17" s="56" t="s">
        <v>109</v>
      </c>
      <c r="B17" s="38">
        <v>10396</v>
      </c>
      <c r="C17" s="38">
        <v>7534</v>
      </c>
      <c r="D17" s="38">
        <v>2086</v>
      </c>
      <c r="E17" s="38">
        <v>5086</v>
      </c>
      <c r="F17" s="38">
        <v>6853</v>
      </c>
      <c r="H17" s="24"/>
      <c r="I17" s="24"/>
    </row>
    <row r="18" spans="1:15" ht="24" customHeight="1">
      <c r="A18" s="57" t="s">
        <v>116</v>
      </c>
      <c r="B18" s="39">
        <v>16997</v>
      </c>
      <c r="C18" s="39">
        <v>28919</v>
      </c>
      <c r="D18" s="39">
        <f>+D15-D17</f>
        <v>10521</v>
      </c>
      <c r="E18" s="39">
        <f>+E15-E17</f>
        <v>18235</v>
      </c>
      <c r="F18" s="39">
        <f>+F15-F17</f>
        <v>19260</v>
      </c>
      <c r="G18" s="24"/>
      <c r="H18" s="24"/>
      <c r="I18" s="24"/>
    </row>
    <row r="19" spans="1:15" ht="15" customHeight="1">
      <c r="H19" s="24"/>
      <c r="I19" s="24"/>
    </row>
    <row r="20" spans="1:15" ht="24" customHeight="1">
      <c r="A20" s="56" t="s">
        <v>50</v>
      </c>
      <c r="B20" s="38">
        <v>0</v>
      </c>
      <c r="C20" s="38">
        <v>0</v>
      </c>
      <c r="D20" s="38">
        <v>0</v>
      </c>
      <c r="E20" s="38">
        <v>0</v>
      </c>
      <c r="F20" s="38">
        <v>0</v>
      </c>
      <c r="H20" s="24"/>
      <c r="I20" s="24"/>
    </row>
    <row r="21" spans="1:15" ht="24" customHeight="1">
      <c r="A21" s="57" t="s">
        <v>117</v>
      </c>
      <c r="B21" s="39">
        <v>16997</v>
      </c>
      <c r="C21" s="39">
        <v>28919</v>
      </c>
      <c r="D21" s="39">
        <f>+D18</f>
        <v>10521</v>
      </c>
      <c r="E21" s="39">
        <f>+E18</f>
        <v>18235</v>
      </c>
      <c r="F21" s="39">
        <f>+F18</f>
        <v>19260</v>
      </c>
      <c r="H21" s="24"/>
      <c r="I21" s="24"/>
    </row>
    <row r="22" spans="1:15" ht="6" customHeight="1" thickBot="1"/>
    <row r="23" spans="1:15" ht="24" customHeight="1" thickBot="1">
      <c r="A23" s="29" t="s">
        <v>48</v>
      </c>
      <c r="B23" s="25"/>
      <c r="C23" s="25"/>
      <c r="G23" s="24"/>
      <c r="H23" s="24"/>
      <c r="I23" s="24"/>
      <c r="J23" s="24"/>
      <c r="K23" s="24"/>
      <c r="L23" s="24"/>
      <c r="M23" s="24"/>
      <c r="N23" s="24"/>
      <c r="O23" s="24"/>
    </row>
    <row r="24" spans="1:15">
      <c r="B24" s="25"/>
      <c r="C24" s="25"/>
      <c r="G24" s="24"/>
      <c r="H24" s="24"/>
      <c r="I24" s="24"/>
      <c r="J24" s="24"/>
      <c r="K24" s="24"/>
      <c r="L24" s="24"/>
      <c r="M24" s="24"/>
      <c r="N24" s="24"/>
      <c r="O24" s="24"/>
    </row>
    <row r="25" spans="1:15">
      <c r="B25" s="25"/>
      <c r="C25" s="25"/>
      <c r="H25" s="24"/>
      <c r="I25" s="24"/>
      <c r="J25" s="24"/>
      <c r="K25" s="24"/>
      <c r="L25" s="24"/>
      <c r="M25" s="24"/>
      <c r="N25" s="24"/>
      <c r="O25" s="24"/>
    </row>
    <row r="26" spans="1:15">
      <c r="A26" s="26"/>
      <c r="B26" s="25"/>
      <c r="C26" s="25"/>
      <c r="G26" s="26"/>
      <c r="H26" s="24"/>
      <c r="I26" s="24"/>
      <c r="J26" s="24"/>
      <c r="K26" s="24"/>
      <c r="L26" s="24"/>
      <c r="M26" s="24"/>
      <c r="N26" s="24"/>
      <c r="O26" s="24"/>
    </row>
    <row r="27" spans="1:15">
      <c r="A27" s="27"/>
      <c r="B27" s="25"/>
      <c r="C27" s="25"/>
      <c r="G27" s="27"/>
      <c r="H27" s="24"/>
      <c r="I27" s="24"/>
      <c r="J27" s="24"/>
      <c r="K27" s="24"/>
      <c r="L27" s="24"/>
      <c r="M27" s="24"/>
      <c r="N27" s="24"/>
      <c r="O27" s="24"/>
    </row>
    <row r="28" spans="1:15">
      <c r="A28" s="26"/>
      <c r="B28" s="26"/>
      <c r="C28" s="26"/>
      <c r="D28" s="26"/>
      <c r="E28" s="26"/>
      <c r="F28" s="26"/>
      <c r="G28" s="26"/>
      <c r="H28" s="24"/>
      <c r="I28" s="24"/>
      <c r="J28" s="24"/>
      <c r="K28" s="24"/>
      <c r="L28" s="24"/>
      <c r="M28" s="24"/>
      <c r="N28" s="24"/>
      <c r="O28" s="24"/>
    </row>
    <row r="29" spans="1:15">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row r="43" spans="7:15">
      <c r="G43" s="24"/>
      <c r="H43" s="24"/>
      <c r="I43" s="24"/>
      <c r="J43" s="24"/>
      <c r="K43" s="24"/>
      <c r="L43" s="24"/>
      <c r="M43" s="24"/>
      <c r="N43" s="24"/>
      <c r="O43" s="24"/>
    </row>
    <row r="44" spans="7:15">
      <c r="G44" s="24"/>
      <c r="H44" s="24"/>
      <c r="I44" s="24"/>
      <c r="J44" s="24"/>
      <c r="K44" s="24"/>
      <c r="L44" s="24"/>
      <c r="M44" s="24"/>
      <c r="N44" s="24"/>
      <c r="O44" s="24"/>
    </row>
    <row r="45" spans="7:15">
      <c r="G45" s="24"/>
      <c r="H45" s="24"/>
      <c r="I45" s="24"/>
      <c r="J45" s="24"/>
      <c r="K45" s="24"/>
      <c r="L45" s="24"/>
      <c r="M45" s="24"/>
      <c r="N45" s="24"/>
      <c r="O45" s="24"/>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zoomScaleNormal="100" zoomScaleSheetLayoutView="90" zoomScalePageLayoutView="120" workbookViewId="0"/>
  </sheetViews>
  <sheetFormatPr defaultColWidth="11.54296875" defaultRowHeight="15"/>
  <cols>
    <col min="1" max="1" width="33.6796875" style="10" customWidth="1"/>
    <col min="2" max="4" width="9" style="10" customWidth="1"/>
    <col min="5" max="5" width="8" style="10" customWidth="1"/>
    <col min="6" max="10" width="7.76953125" style="10" customWidth="1"/>
    <col min="11" max="11" width="1.54296875" style="10" bestFit="1" customWidth="1"/>
    <col min="12" max="16384" width="11.54296875" style="10"/>
  </cols>
  <sheetData>
    <row r="1" spans="1:12" ht="24" customHeight="1">
      <c r="A1" s="43" t="s">
        <v>22</v>
      </c>
      <c r="B1" s="43"/>
      <c r="C1" s="43"/>
      <c r="D1" s="43"/>
      <c r="E1" s="43"/>
      <c r="F1" s="43"/>
      <c r="G1" s="43"/>
      <c r="H1" s="43"/>
      <c r="I1" s="43"/>
      <c r="J1" s="43"/>
    </row>
    <row r="2" spans="1:12" ht="24" customHeight="1" thickBot="1">
      <c r="A2" s="40" t="s">
        <v>29</v>
      </c>
      <c r="B2" s="82" t="s">
        <v>190</v>
      </c>
      <c r="C2" s="82" t="s">
        <v>169</v>
      </c>
      <c r="D2" s="82" t="s">
        <v>165</v>
      </c>
      <c r="E2" s="82" t="s">
        <v>163</v>
      </c>
      <c r="F2" s="82" t="s">
        <v>151</v>
      </c>
      <c r="G2" s="82" t="s">
        <v>145</v>
      </c>
      <c r="H2" s="82" t="s">
        <v>134</v>
      </c>
      <c r="I2" s="82" t="s">
        <v>125</v>
      </c>
      <c r="J2" s="82" t="s">
        <v>113</v>
      </c>
    </row>
    <row r="3" spans="1:12" ht="24" customHeight="1">
      <c r="A3" s="53" t="s">
        <v>5</v>
      </c>
      <c r="B3" s="41">
        <v>12869</v>
      </c>
      <c r="C3" s="41">
        <v>12177</v>
      </c>
      <c r="D3" s="41">
        <v>11152</v>
      </c>
      <c r="E3" s="41">
        <v>10266</v>
      </c>
      <c r="F3" s="41">
        <v>10395</v>
      </c>
      <c r="G3" s="41">
        <v>9600</v>
      </c>
      <c r="H3" s="41">
        <v>10332</v>
      </c>
      <c r="I3" s="41">
        <v>8626</v>
      </c>
      <c r="J3" s="41">
        <v>9694</v>
      </c>
    </row>
    <row r="4" spans="1:12" ht="24" customHeight="1">
      <c r="A4" s="54" t="s">
        <v>6</v>
      </c>
      <c r="B4" s="44">
        <v>2745</v>
      </c>
      <c r="C4" s="44">
        <v>2456</v>
      </c>
      <c r="D4" s="44">
        <v>2783</v>
      </c>
      <c r="E4" s="44">
        <v>2639</v>
      </c>
      <c r="F4" s="44">
        <v>2593</v>
      </c>
      <c r="G4" s="44">
        <v>2522</v>
      </c>
      <c r="H4" s="44">
        <v>2314</v>
      </c>
      <c r="I4" s="44">
        <v>2054</v>
      </c>
      <c r="J4" s="44">
        <v>1981</v>
      </c>
    </row>
    <row r="5" spans="1:12" ht="24" customHeight="1">
      <c r="A5" s="54" t="s">
        <v>189</v>
      </c>
      <c r="B5" s="45">
        <v>-214</v>
      </c>
      <c r="C5" s="45">
        <v>285</v>
      </c>
      <c r="D5" s="45">
        <v>21</v>
      </c>
      <c r="E5" s="45">
        <v>8</v>
      </c>
      <c r="F5" s="45">
        <v>-69</v>
      </c>
      <c r="G5" s="45">
        <v>55</v>
      </c>
      <c r="H5" s="45">
        <v>-45</v>
      </c>
      <c r="I5" s="45">
        <v>-27</v>
      </c>
      <c r="J5" s="45">
        <v>-52</v>
      </c>
    </row>
    <row r="6" spans="1:12" ht="24" customHeight="1">
      <c r="A6" s="54" t="s">
        <v>129</v>
      </c>
      <c r="B6" s="44">
        <v>-192</v>
      </c>
      <c r="C6" s="44">
        <v>2622</v>
      </c>
      <c r="D6" s="44">
        <v>-735</v>
      </c>
      <c r="E6" s="44">
        <v>778</v>
      </c>
      <c r="F6" s="44">
        <v>3247</v>
      </c>
      <c r="G6" s="44">
        <v>1008</v>
      </c>
      <c r="H6" s="44">
        <v>293</v>
      </c>
      <c r="I6" s="44">
        <v>2489</v>
      </c>
      <c r="J6" s="44">
        <v>1535</v>
      </c>
    </row>
    <row r="7" spans="1:12" ht="24" customHeight="1">
      <c r="A7" s="54" t="s">
        <v>61</v>
      </c>
      <c r="B7" s="44">
        <v>358</v>
      </c>
      <c r="C7" s="44">
        <v>-2685</v>
      </c>
      <c r="D7" s="44">
        <v>-2379</v>
      </c>
      <c r="E7" s="44">
        <v>-1701</v>
      </c>
      <c r="F7" s="44">
        <v>551</v>
      </c>
      <c r="G7" s="44">
        <v>2161</v>
      </c>
      <c r="H7" s="44">
        <v>1614</v>
      </c>
      <c r="I7" s="44">
        <v>2617</v>
      </c>
      <c r="J7" s="44">
        <v>4919</v>
      </c>
    </row>
    <row r="8" spans="1:12" ht="24" customHeight="1">
      <c r="A8" s="57" t="s">
        <v>104</v>
      </c>
      <c r="B8" s="46">
        <v>15566</v>
      </c>
      <c r="C8" s="46">
        <v>14855</v>
      </c>
      <c r="D8" s="46">
        <v>10842</v>
      </c>
      <c r="E8" s="46">
        <v>11990</v>
      </c>
      <c r="F8" s="46">
        <v>16717</v>
      </c>
      <c r="G8" s="46">
        <v>15346</v>
      </c>
      <c r="H8" s="46">
        <v>14508</v>
      </c>
      <c r="I8" s="46">
        <v>15759</v>
      </c>
      <c r="J8" s="46">
        <v>18077</v>
      </c>
    </row>
    <row r="9" spans="1:12" ht="15" customHeight="1">
      <c r="A9" s="35"/>
      <c r="B9" s="42"/>
      <c r="C9" s="42"/>
      <c r="D9" s="42"/>
      <c r="E9" s="42"/>
      <c r="F9" s="42"/>
      <c r="G9" s="42"/>
      <c r="H9" s="42"/>
      <c r="I9" s="42"/>
      <c r="J9" s="42"/>
    </row>
    <row r="10" spans="1:12" ht="24" customHeight="1">
      <c r="A10" s="54" t="s">
        <v>7</v>
      </c>
      <c r="B10" s="44">
        <v>3986</v>
      </c>
      <c r="C10" s="44">
        <v>3149</v>
      </c>
      <c r="D10" s="44">
        <v>3584</v>
      </c>
      <c r="E10" s="44">
        <v>3755</v>
      </c>
      <c r="F10" s="44">
        <v>4028</v>
      </c>
      <c r="G10" s="44">
        <v>3238</v>
      </c>
      <c r="H10" s="44">
        <v>3724</v>
      </c>
      <c r="I10" s="44">
        <v>3769</v>
      </c>
      <c r="J10" s="44">
        <v>3986</v>
      </c>
    </row>
    <row r="11" spans="1:12" ht="24" customHeight="1">
      <c r="A11" s="54" t="s">
        <v>8</v>
      </c>
      <c r="B11" s="44">
        <v>2637</v>
      </c>
      <c r="C11" s="44">
        <v>2135</v>
      </c>
      <c r="D11" s="44">
        <v>2118</v>
      </c>
      <c r="E11" s="44">
        <v>2399</v>
      </c>
      <c r="F11" s="44">
        <v>2386</v>
      </c>
      <c r="G11" s="44">
        <v>2202</v>
      </c>
      <c r="H11" s="44">
        <v>2202</v>
      </c>
      <c r="I11" s="44">
        <v>2315</v>
      </c>
      <c r="J11" s="44">
        <v>2433</v>
      </c>
    </row>
    <row r="12" spans="1:12" ht="24" customHeight="1">
      <c r="A12" s="54" t="s">
        <v>105</v>
      </c>
      <c r="B12" s="44">
        <v>535</v>
      </c>
      <c r="C12" s="44">
        <v>547</v>
      </c>
      <c r="D12" s="44">
        <v>505</v>
      </c>
      <c r="E12" s="44">
        <v>510</v>
      </c>
      <c r="F12" s="44">
        <v>508</v>
      </c>
      <c r="G12" s="44">
        <v>525</v>
      </c>
      <c r="H12" s="44">
        <v>513</v>
      </c>
      <c r="I12" s="44">
        <v>467</v>
      </c>
      <c r="J12" s="44">
        <v>400</v>
      </c>
    </row>
    <row r="13" spans="1:12" ht="24" customHeight="1">
      <c r="A13" s="57" t="s">
        <v>97</v>
      </c>
      <c r="B13" s="46">
        <v>7158</v>
      </c>
      <c r="C13" s="46">
        <v>5831</v>
      </c>
      <c r="D13" s="46">
        <v>6207</v>
      </c>
      <c r="E13" s="46">
        <v>6664</v>
      </c>
      <c r="F13" s="46">
        <v>6922</v>
      </c>
      <c r="G13" s="46">
        <v>5965</v>
      </c>
      <c r="H13" s="46">
        <v>6439</v>
      </c>
      <c r="I13" s="46">
        <v>6551</v>
      </c>
      <c r="J13" s="46">
        <v>6819</v>
      </c>
    </row>
    <row r="14" spans="1:12" ht="15" customHeight="1">
      <c r="A14" s="36"/>
      <c r="B14" s="42"/>
      <c r="C14" s="42"/>
      <c r="D14" s="42"/>
      <c r="E14" s="42"/>
      <c r="F14" s="42"/>
      <c r="G14" s="42"/>
      <c r="H14" s="42"/>
      <c r="I14" s="42"/>
      <c r="J14" s="42"/>
    </row>
    <row r="15" spans="1:12" ht="24" customHeight="1">
      <c r="A15" s="57" t="s">
        <v>115</v>
      </c>
      <c r="B15" s="46">
        <v>8408</v>
      </c>
      <c r="C15" s="46">
        <v>9024</v>
      </c>
      <c r="D15" s="46">
        <v>4635</v>
      </c>
      <c r="E15" s="46">
        <v>5326</v>
      </c>
      <c r="F15" s="46">
        <v>9795</v>
      </c>
      <c r="G15" s="46">
        <v>9381</v>
      </c>
      <c r="H15" s="46">
        <v>8069</v>
      </c>
      <c r="I15" s="46">
        <v>9208</v>
      </c>
      <c r="J15" s="46">
        <v>11258</v>
      </c>
      <c r="K15" s="10" t="s">
        <v>24</v>
      </c>
      <c r="L15" s="24"/>
    </row>
    <row r="16" spans="1:12" ht="15" customHeight="1">
      <c r="A16" s="35"/>
      <c r="B16" s="42"/>
      <c r="C16" s="42"/>
      <c r="D16" s="42"/>
      <c r="E16" s="42"/>
      <c r="F16" s="42"/>
      <c r="G16" s="42"/>
      <c r="H16" s="42"/>
      <c r="I16" s="42"/>
      <c r="J16" s="42"/>
    </row>
    <row r="17" spans="1:12" ht="24" customHeight="1">
      <c r="A17" s="54" t="s">
        <v>106</v>
      </c>
      <c r="B17" s="44">
        <v>2731</v>
      </c>
      <c r="C17" s="44">
        <v>3261</v>
      </c>
      <c r="D17" s="44">
        <v>2294</v>
      </c>
      <c r="E17" s="44">
        <v>2110</v>
      </c>
      <c r="F17" s="44">
        <v>2473</v>
      </c>
      <c r="G17" s="44">
        <v>1889</v>
      </c>
      <c r="H17" s="44">
        <v>1582</v>
      </c>
      <c r="I17" s="44">
        <v>1590</v>
      </c>
      <c r="J17" s="44">
        <v>1436</v>
      </c>
      <c r="K17" s="10" t="s">
        <v>24</v>
      </c>
      <c r="L17" s="10" t="s">
        <v>24</v>
      </c>
    </row>
    <row r="18" spans="1:12" ht="24" customHeight="1">
      <c r="A18" s="57" t="s">
        <v>177</v>
      </c>
      <c r="B18" s="46">
        <v>5677</v>
      </c>
      <c r="C18" s="46">
        <v>5763</v>
      </c>
      <c r="D18" s="46">
        <v>2341</v>
      </c>
      <c r="E18" s="46">
        <v>3216</v>
      </c>
      <c r="F18" s="46">
        <v>7322</v>
      </c>
      <c r="G18" s="46">
        <v>7492</v>
      </c>
      <c r="H18" s="46">
        <v>6487</v>
      </c>
      <c r="I18" s="46">
        <v>7618</v>
      </c>
      <c r="J18" s="46">
        <v>9822</v>
      </c>
    </row>
    <row r="19" spans="1:12" ht="15" customHeight="1"/>
    <row r="20" spans="1:12" ht="24" customHeight="1">
      <c r="A20" s="54" t="s">
        <v>126</v>
      </c>
      <c r="B20" s="44">
        <v>0</v>
      </c>
      <c r="C20" s="44">
        <v>0</v>
      </c>
      <c r="D20" s="44">
        <v>0</v>
      </c>
      <c r="E20" s="44">
        <v>0</v>
      </c>
      <c r="F20" s="44">
        <v>0</v>
      </c>
      <c r="G20" s="44">
        <v>0</v>
      </c>
      <c r="H20" s="44">
        <v>0</v>
      </c>
      <c r="I20" s="44">
        <v>0</v>
      </c>
      <c r="J20" s="44">
        <v>0</v>
      </c>
    </row>
    <row r="21" spans="1:12" ht="24" customHeight="1">
      <c r="A21" s="57" t="s">
        <v>176</v>
      </c>
      <c r="B21" s="46">
        <v>5677</v>
      </c>
      <c r="C21" s="46">
        <v>5763</v>
      </c>
      <c r="D21" s="46">
        <v>2341</v>
      </c>
      <c r="E21" s="46">
        <v>3216</v>
      </c>
      <c r="F21" s="46">
        <v>7322</v>
      </c>
      <c r="G21" s="46">
        <v>7492</v>
      </c>
      <c r="H21" s="46">
        <v>6487</v>
      </c>
      <c r="I21" s="46">
        <v>7618</v>
      </c>
      <c r="J21" s="46">
        <v>9822</v>
      </c>
    </row>
    <row r="22" spans="1:12" ht="9.75" customHeight="1">
      <c r="A22" s="30"/>
      <c r="B22" s="30"/>
      <c r="C22" s="30"/>
      <c r="D22" s="30"/>
      <c r="E22" s="30"/>
      <c r="F22" s="30"/>
      <c r="G22" s="30"/>
      <c r="H22" s="30"/>
      <c r="I22" s="30"/>
      <c r="J22" s="30"/>
    </row>
    <row r="23" spans="1:12" ht="24" customHeight="1" thickBot="1">
      <c r="A23" s="31"/>
      <c r="B23" s="84"/>
      <c r="C23" s="84"/>
      <c r="D23" s="84"/>
      <c r="E23" s="84"/>
      <c r="F23" s="84"/>
      <c r="G23" s="84"/>
      <c r="H23" s="84"/>
      <c r="I23" s="84"/>
      <c r="J23" s="31"/>
    </row>
    <row r="24" spans="1:12" ht="24" customHeight="1" thickBot="1">
      <c r="A24" s="29" t="s">
        <v>48</v>
      </c>
      <c r="B24" s="25"/>
      <c r="C24" s="25"/>
      <c r="D24" s="25"/>
      <c r="E24" s="25"/>
      <c r="F24" s="25"/>
      <c r="G24" s="25"/>
      <c r="H24" s="25"/>
      <c r="I24" s="25"/>
      <c r="J24" s="25"/>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4296875" defaultRowHeight="15"/>
  <cols>
    <col min="1" max="1" width="25.6796875" style="10" customWidth="1"/>
    <col min="2" max="5" width="11.453125" style="10" customWidth="1"/>
    <col min="6" max="16384" width="11.54296875" style="10"/>
  </cols>
  <sheetData>
    <row r="1" spans="1:12" ht="24" customHeight="1">
      <c r="A1" s="43" t="s">
        <v>23</v>
      </c>
      <c r="B1" s="43"/>
      <c r="C1" s="43"/>
    </row>
    <row r="2" spans="1:12" ht="24" customHeight="1" thickBot="1">
      <c r="A2" s="40" t="s">
        <v>29</v>
      </c>
      <c r="B2" s="47" t="s">
        <v>191</v>
      </c>
      <c r="C2" s="47" t="s">
        <v>149</v>
      </c>
      <c r="D2" s="47" t="s">
        <v>121</v>
      </c>
      <c r="E2" s="47" t="s">
        <v>122</v>
      </c>
      <c r="F2" s="47" t="s">
        <v>123</v>
      </c>
    </row>
    <row r="3" spans="1:12" ht="24" customHeight="1">
      <c r="A3" s="58" t="s">
        <v>139</v>
      </c>
      <c r="B3" s="34">
        <v>42216</v>
      </c>
      <c r="C3" s="34">
        <v>82425</v>
      </c>
      <c r="D3" s="34">
        <v>67604</v>
      </c>
      <c r="E3" s="34">
        <v>69824</v>
      </c>
      <c r="F3" s="34">
        <v>70854</v>
      </c>
      <c r="H3" s="24"/>
      <c r="I3" s="24"/>
      <c r="J3" s="24"/>
      <c r="K3" s="24"/>
      <c r="L3" s="24"/>
    </row>
    <row r="4" spans="1:12" ht="24" customHeight="1">
      <c r="A4" s="59" t="s">
        <v>10</v>
      </c>
      <c r="B4" s="38">
        <v>125265</v>
      </c>
      <c r="C4" s="38">
        <v>150435</v>
      </c>
      <c r="D4" s="38">
        <v>119330</v>
      </c>
      <c r="E4" s="38">
        <v>115262</v>
      </c>
      <c r="F4" s="38">
        <v>77058</v>
      </c>
      <c r="H4" s="24"/>
      <c r="I4" s="24"/>
      <c r="J4" s="24"/>
      <c r="K4" s="24"/>
      <c r="L4" s="24"/>
    </row>
    <row r="5" spans="1:12" ht="24" customHeight="1">
      <c r="A5" s="59" t="s">
        <v>11</v>
      </c>
      <c r="B5" s="38">
        <v>19106</v>
      </c>
      <c r="C5" s="38">
        <v>33347</v>
      </c>
      <c r="D5" s="38">
        <v>26808</v>
      </c>
      <c r="E5" s="38">
        <v>30019</v>
      </c>
      <c r="F5" s="38">
        <v>23547</v>
      </c>
      <c r="H5" s="24"/>
      <c r="I5" s="24"/>
      <c r="J5" s="24"/>
      <c r="K5" s="24"/>
      <c r="L5" s="24"/>
    </row>
    <row r="6" spans="1:12" ht="24" customHeight="1">
      <c r="A6" s="59" t="s">
        <v>51</v>
      </c>
      <c r="B6" s="38">
        <v>28621</v>
      </c>
      <c r="C6" s="38">
        <v>47231</v>
      </c>
      <c r="D6" s="38">
        <v>48073</v>
      </c>
      <c r="E6" s="38">
        <v>47929</v>
      </c>
      <c r="F6" s="38">
        <v>71385</v>
      </c>
      <c r="H6" s="24"/>
      <c r="I6" s="24"/>
      <c r="J6" s="24"/>
      <c r="K6" s="24"/>
      <c r="L6" s="24"/>
    </row>
    <row r="7" spans="1:12" ht="24" customHeight="1">
      <c r="A7" s="59" t="s">
        <v>12</v>
      </c>
      <c r="B7" s="38">
        <v>1544360</v>
      </c>
      <c r="C7" s="38">
        <v>1387463</v>
      </c>
      <c r="D7" s="38">
        <v>1273426</v>
      </c>
      <c r="E7" s="38">
        <v>1140184</v>
      </c>
      <c r="F7" s="38">
        <v>1064532</v>
      </c>
      <c r="H7" s="24"/>
      <c r="I7" s="24"/>
      <c r="J7" s="24"/>
      <c r="K7" s="24"/>
      <c r="L7" s="24"/>
    </row>
    <row r="8" spans="1:12" ht="24" customHeight="1">
      <c r="A8" s="59" t="s">
        <v>13</v>
      </c>
      <c r="B8" s="38">
        <v>26948</v>
      </c>
      <c r="C8" s="38">
        <v>27992</v>
      </c>
      <c r="D8" s="38">
        <v>27298</v>
      </c>
      <c r="E8" s="38">
        <v>22088</v>
      </c>
      <c r="F8" s="38">
        <v>17335</v>
      </c>
      <c r="H8" s="24"/>
      <c r="I8" s="24"/>
      <c r="J8" s="24"/>
      <c r="K8" s="24"/>
      <c r="L8" s="24"/>
    </row>
    <row r="9" spans="1:12" ht="24" customHeight="1">
      <c r="A9" s="59" t="s">
        <v>14</v>
      </c>
      <c r="B9" s="38">
        <v>508</v>
      </c>
      <c r="C9" s="38">
        <v>905</v>
      </c>
      <c r="D9" s="38">
        <v>1638</v>
      </c>
      <c r="E9" s="38">
        <v>1022</v>
      </c>
      <c r="F9" s="38">
        <v>1330</v>
      </c>
      <c r="H9" s="24"/>
      <c r="I9" s="24"/>
      <c r="J9" s="24"/>
      <c r="K9" s="24"/>
      <c r="L9" s="24"/>
    </row>
    <row r="10" spans="1:12" ht="24" customHeight="1">
      <c r="A10" s="60" t="s">
        <v>2</v>
      </c>
      <c r="B10" s="39">
        <v>1787024</v>
      </c>
      <c r="C10" s="39">
        <v>1729798</v>
      </c>
      <c r="D10" s="83">
        <f>SUM(D3:D9)</f>
        <v>1564177</v>
      </c>
      <c r="E10" s="39">
        <f>SUM(E3:E9)</f>
        <v>1426328</v>
      </c>
      <c r="F10" s="39">
        <f>SUM(F3:F9)</f>
        <v>1326041</v>
      </c>
      <c r="H10" s="24"/>
      <c r="I10" s="24"/>
      <c r="J10" s="24"/>
      <c r="K10" s="24"/>
      <c r="L10" s="24"/>
    </row>
    <row r="11" spans="1:12" ht="24" customHeight="1">
      <c r="A11" s="33"/>
      <c r="B11" s="36"/>
      <c r="C11" s="36"/>
      <c r="D11" s="36"/>
      <c r="E11" s="36"/>
      <c r="F11" s="36"/>
    </row>
    <row r="12" spans="1:12" ht="24" customHeight="1">
      <c r="A12" s="59" t="s">
        <v>135</v>
      </c>
      <c r="B12" s="38">
        <v>6634</v>
      </c>
      <c r="C12" s="38">
        <v>10425</v>
      </c>
      <c r="D12" s="38">
        <v>48725</v>
      </c>
      <c r="E12" s="38">
        <v>48062</v>
      </c>
      <c r="F12" s="38">
        <v>34609</v>
      </c>
      <c r="H12" s="24"/>
      <c r="I12" s="24"/>
      <c r="J12" s="24"/>
      <c r="K12" s="24"/>
      <c r="L12" s="24"/>
    </row>
    <row r="13" spans="1:12" ht="24" customHeight="1">
      <c r="A13" s="59" t="s">
        <v>3</v>
      </c>
      <c r="B13" s="38">
        <v>967863</v>
      </c>
      <c r="C13" s="38">
        <v>900098</v>
      </c>
      <c r="D13" s="38">
        <v>793427</v>
      </c>
      <c r="E13" s="38">
        <v>707813</v>
      </c>
      <c r="F13" s="38">
        <v>693043</v>
      </c>
      <c r="H13" s="24"/>
      <c r="I13" s="24"/>
      <c r="J13" s="24"/>
      <c r="K13" s="24"/>
      <c r="L13" s="24"/>
    </row>
    <row r="14" spans="1:12" ht="24" customHeight="1">
      <c r="A14" s="59" t="s">
        <v>21</v>
      </c>
      <c r="B14" s="38">
        <v>476864</v>
      </c>
      <c r="C14" s="38">
        <v>486042</v>
      </c>
      <c r="D14" s="38">
        <v>420178</v>
      </c>
      <c r="E14" s="38">
        <v>373168</v>
      </c>
      <c r="F14" s="38">
        <v>314412</v>
      </c>
      <c r="H14" s="24"/>
      <c r="I14" s="24"/>
      <c r="J14" s="24"/>
      <c r="K14" s="24"/>
      <c r="L14" s="24"/>
    </row>
    <row r="15" spans="1:12" ht="24" customHeight="1">
      <c r="A15" s="59" t="s">
        <v>15</v>
      </c>
      <c r="B15" s="38">
        <v>34819</v>
      </c>
      <c r="C15" s="38">
        <v>29803</v>
      </c>
      <c r="D15" s="38">
        <v>22226</v>
      </c>
      <c r="E15" s="38">
        <v>30470</v>
      </c>
      <c r="F15" s="38">
        <v>31027</v>
      </c>
      <c r="H15" s="24"/>
      <c r="I15" s="24"/>
      <c r="J15" s="24"/>
      <c r="K15" s="24"/>
      <c r="L15" s="24"/>
    </row>
    <row r="16" spans="1:12" ht="24" customHeight="1">
      <c r="A16" s="54" t="s">
        <v>59</v>
      </c>
      <c r="B16" s="38">
        <v>21753</v>
      </c>
      <c r="C16" s="38">
        <v>20785</v>
      </c>
      <c r="D16" s="38">
        <v>21366</v>
      </c>
      <c r="E16" s="38">
        <v>19081</v>
      </c>
      <c r="F16" s="38">
        <v>13340</v>
      </c>
      <c r="H16" s="24"/>
      <c r="I16" s="24"/>
      <c r="J16" s="24"/>
      <c r="K16" s="24"/>
      <c r="L16" s="24"/>
    </row>
    <row r="17" spans="1:12" ht="24" customHeight="1">
      <c r="A17" s="59" t="s">
        <v>4</v>
      </c>
      <c r="B17" s="38">
        <v>279091</v>
      </c>
      <c r="C17" s="38">
        <v>282645</v>
      </c>
      <c r="D17" s="34">
        <v>258255</v>
      </c>
      <c r="E17" s="38">
        <v>247734</v>
      </c>
      <c r="F17" s="38">
        <v>239610</v>
      </c>
      <c r="H17" s="24"/>
      <c r="I17" s="24"/>
      <c r="J17" s="24"/>
      <c r="K17" s="24"/>
      <c r="L17" s="24"/>
    </row>
    <row r="18" spans="1:12" ht="24" customHeight="1">
      <c r="A18" s="60" t="s">
        <v>140</v>
      </c>
      <c r="B18" s="39">
        <v>1787024</v>
      </c>
      <c r="C18" s="39">
        <v>1729798</v>
      </c>
      <c r="D18" s="83">
        <f>SUM(D12:D17)</f>
        <v>1564177</v>
      </c>
      <c r="E18" s="39">
        <f>SUM(E12:E17)</f>
        <v>1426328</v>
      </c>
      <c r="F18" s="39">
        <f>SUM(F12:F17)</f>
        <v>1326041</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4296875" defaultRowHeight="15"/>
  <cols>
    <col min="1" max="1" width="25.6796875" style="10" customWidth="1"/>
    <col min="2" max="3" width="8.86328125" style="10" customWidth="1"/>
    <col min="4" max="4" width="8.76953125" style="10" customWidth="1"/>
    <col min="5" max="10" width="8.2265625" style="10" customWidth="1"/>
    <col min="11" max="16384" width="11.54296875" style="10"/>
  </cols>
  <sheetData>
    <row r="1" spans="1:10" ht="24" customHeight="1">
      <c r="A1" s="43" t="s">
        <v>52</v>
      </c>
      <c r="B1" s="43"/>
      <c r="C1" s="43"/>
      <c r="D1" s="43"/>
      <c r="E1" s="43"/>
      <c r="F1" s="43"/>
      <c r="G1" s="43"/>
      <c r="H1" s="43"/>
      <c r="I1" s="43"/>
      <c r="J1" s="43"/>
    </row>
    <row r="2" spans="1:10" ht="24" customHeight="1" thickBot="1">
      <c r="A2" s="40" t="s">
        <v>29</v>
      </c>
      <c r="B2" s="47" t="s">
        <v>191</v>
      </c>
      <c r="C2" s="47" t="s">
        <v>170</v>
      </c>
      <c r="D2" s="47" t="s">
        <v>166</v>
      </c>
      <c r="E2" s="47" t="s">
        <v>164</v>
      </c>
      <c r="F2" s="47" t="s">
        <v>149</v>
      </c>
      <c r="G2" s="47" t="s">
        <v>146</v>
      </c>
      <c r="H2" s="47" t="s">
        <v>133</v>
      </c>
      <c r="I2" s="47" t="s">
        <v>124</v>
      </c>
      <c r="J2" s="47" t="s">
        <v>121</v>
      </c>
    </row>
    <row r="3" spans="1:10" ht="24" customHeight="1">
      <c r="A3" s="53" t="s">
        <v>139</v>
      </c>
      <c r="B3" s="34">
        <v>42216</v>
      </c>
      <c r="C3" s="34">
        <v>93799</v>
      </c>
      <c r="D3" s="34">
        <v>84895</v>
      </c>
      <c r="E3" s="34">
        <v>68406</v>
      </c>
      <c r="F3" s="34">
        <v>82425</v>
      </c>
      <c r="G3" s="34">
        <v>92043</v>
      </c>
      <c r="H3" s="34">
        <v>89342</v>
      </c>
      <c r="I3" s="34">
        <v>59937</v>
      </c>
      <c r="J3" s="34">
        <v>67604</v>
      </c>
    </row>
    <row r="4" spans="1:10" ht="24" customHeight="1">
      <c r="A4" s="54" t="s">
        <v>10</v>
      </c>
      <c r="B4" s="38">
        <v>125265</v>
      </c>
      <c r="C4" s="38">
        <v>91951</v>
      </c>
      <c r="D4" s="38">
        <v>102018</v>
      </c>
      <c r="E4" s="38">
        <v>129661</v>
      </c>
      <c r="F4" s="38">
        <v>150435</v>
      </c>
      <c r="G4" s="38">
        <v>129579</v>
      </c>
      <c r="H4" s="38">
        <v>128208</v>
      </c>
      <c r="I4" s="38">
        <v>134183</v>
      </c>
      <c r="J4" s="38">
        <v>119330</v>
      </c>
    </row>
    <row r="5" spans="1:10" ht="24" customHeight="1">
      <c r="A5" s="54" t="s">
        <v>11</v>
      </c>
      <c r="B5" s="38">
        <v>19106</v>
      </c>
      <c r="C5" s="38">
        <v>20559</v>
      </c>
      <c r="D5" s="38">
        <v>27368</v>
      </c>
      <c r="E5" s="38">
        <v>28990</v>
      </c>
      <c r="F5" s="38">
        <v>33347</v>
      </c>
      <c r="G5" s="38">
        <v>30527</v>
      </c>
      <c r="H5" s="38">
        <v>35111</v>
      </c>
      <c r="I5" s="38">
        <v>31811</v>
      </c>
      <c r="J5" s="38">
        <v>26808</v>
      </c>
    </row>
    <row r="6" spans="1:10" ht="24" customHeight="1">
      <c r="A6" s="54" t="s">
        <v>51</v>
      </c>
      <c r="B6" s="38">
        <v>28621</v>
      </c>
      <c r="C6" s="38">
        <v>42706</v>
      </c>
      <c r="D6" s="38">
        <v>36119</v>
      </c>
      <c r="E6" s="38">
        <v>58179</v>
      </c>
      <c r="F6" s="38">
        <v>47231</v>
      </c>
      <c r="G6" s="38">
        <v>59363</v>
      </c>
      <c r="H6" s="38">
        <v>64245</v>
      </c>
      <c r="I6" s="38">
        <v>55234</v>
      </c>
      <c r="J6" s="38">
        <v>48073</v>
      </c>
    </row>
    <row r="7" spans="1:10" ht="24" customHeight="1">
      <c r="A7" s="54" t="s">
        <v>12</v>
      </c>
      <c r="B7" s="38">
        <v>1544360</v>
      </c>
      <c r="C7" s="38">
        <v>1496347</v>
      </c>
      <c r="D7" s="38">
        <v>1445399</v>
      </c>
      <c r="E7" s="38">
        <v>1416504</v>
      </c>
      <c r="F7" s="38">
        <v>1387463</v>
      </c>
      <c r="G7" s="38">
        <v>1375536</v>
      </c>
      <c r="H7" s="38">
        <v>1328031</v>
      </c>
      <c r="I7" s="38">
        <v>1287448</v>
      </c>
      <c r="J7" s="38">
        <v>1273426</v>
      </c>
    </row>
    <row r="8" spans="1:10" ht="24" customHeight="1">
      <c r="A8" s="54" t="s">
        <v>13</v>
      </c>
      <c r="B8" s="38">
        <v>26948</v>
      </c>
      <c r="C8" s="38">
        <v>25235</v>
      </c>
      <c r="D8" s="38">
        <v>31785</v>
      </c>
      <c r="E8" s="38">
        <v>31130</v>
      </c>
      <c r="F8" s="38">
        <v>27992</v>
      </c>
      <c r="G8" s="38">
        <v>30020</v>
      </c>
      <c r="H8" s="38">
        <v>31147</v>
      </c>
      <c r="I8" s="38">
        <v>30913</v>
      </c>
      <c r="J8" s="38">
        <v>27298</v>
      </c>
    </row>
    <row r="9" spans="1:10" ht="24" customHeight="1">
      <c r="A9" s="54" t="s">
        <v>14</v>
      </c>
      <c r="B9" s="38">
        <v>508</v>
      </c>
      <c r="C9" s="38">
        <v>531</v>
      </c>
      <c r="D9" s="38">
        <v>559</v>
      </c>
      <c r="E9" s="38">
        <v>774</v>
      </c>
      <c r="F9" s="38">
        <v>905</v>
      </c>
      <c r="G9" s="38">
        <v>1290</v>
      </c>
      <c r="H9" s="38">
        <v>1213</v>
      </c>
      <c r="I9" s="38">
        <v>1426</v>
      </c>
      <c r="J9" s="38">
        <v>1638</v>
      </c>
    </row>
    <row r="10" spans="1:10" ht="24" customHeight="1">
      <c r="A10" s="57" t="s">
        <v>2</v>
      </c>
      <c r="B10" s="39">
        <v>1787024</v>
      </c>
      <c r="C10" s="39">
        <v>1771128</v>
      </c>
      <c r="D10" s="39">
        <v>1728143</v>
      </c>
      <c r="E10" s="39">
        <v>1733644</v>
      </c>
      <c r="F10" s="39">
        <v>1729798</v>
      </c>
      <c r="G10" s="39">
        <v>1718358</v>
      </c>
      <c r="H10" s="39">
        <v>1677297</v>
      </c>
      <c r="I10" s="39">
        <v>1600952</v>
      </c>
      <c r="J10" s="39">
        <v>1564177</v>
      </c>
    </row>
    <row r="11" spans="1:10" ht="24" customHeight="1">
      <c r="A11" s="33"/>
      <c r="B11" s="36"/>
      <c r="C11" s="36"/>
      <c r="D11" s="36"/>
      <c r="E11" s="36"/>
      <c r="F11" s="36"/>
      <c r="G11" s="36"/>
      <c r="H11" s="36"/>
      <c r="I11" s="36"/>
      <c r="J11" s="36"/>
    </row>
    <row r="12" spans="1:10" ht="24" customHeight="1">
      <c r="A12" s="54" t="s">
        <v>135</v>
      </c>
      <c r="B12" s="38">
        <v>6634</v>
      </c>
      <c r="C12" s="38">
        <v>5059</v>
      </c>
      <c r="D12" s="38">
        <v>4813</v>
      </c>
      <c r="E12" s="38">
        <v>6557</v>
      </c>
      <c r="F12" s="38">
        <v>10425</v>
      </c>
      <c r="G12" s="38">
        <v>48991</v>
      </c>
      <c r="H12" s="38">
        <v>40312</v>
      </c>
      <c r="I12" s="38">
        <v>40932</v>
      </c>
      <c r="J12" s="38">
        <v>48725</v>
      </c>
    </row>
    <row r="13" spans="1:10" ht="24" customHeight="1">
      <c r="A13" s="54" t="s">
        <v>3</v>
      </c>
      <c r="B13" s="38">
        <v>967863</v>
      </c>
      <c r="C13" s="38">
        <v>967965</v>
      </c>
      <c r="D13" s="38">
        <v>935123</v>
      </c>
      <c r="E13" s="38">
        <v>922556</v>
      </c>
      <c r="F13" s="38">
        <v>900098</v>
      </c>
      <c r="G13" s="38">
        <v>869463</v>
      </c>
      <c r="H13" s="38">
        <v>842624</v>
      </c>
      <c r="I13" s="38">
        <v>794252</v>
      </c>
      <c r="J13" s="38">
        <v>793427</v>
      </c>
    </row>
    <row r="14" spans="1:10" ht="24" customHeight="1">
      <c r="A14" s="54" t="s">
        <v>21</v>
      </c>
      <c r="B14" s="38">
        <v>476864</v>
      </c>
      <c r="C14" s="38">
        <v>459365</v>
      </c>
      <c r="D14" s="38">
        <v>451524</v>
      </c>
      <c r="E14" s="38">
        <v>472827</v>
      </c>
      <c r="F14" s="38">
        <v>486042</v>
      </c>
      <c r="G14" s="38">
        <v>474415</v>
      </c>
      <c r="H14" s="38">
        <v>456688</v>
      </c>
      <c r="I14" s="38">
        <v>452709</v>
      </c>
      <c r="J14" s="38">
        <v>420178</v>
      </c>
    </row>
    <row r="15" spans="1:10" ht="24" customHeight="1">
      <c r="A15" s="54" t="s">
        <v>15</v>
      </c>
      <c r="B15" s="38">
        <v>34819</v>
      </c>
      <c r="C15" s="38">
        <v>44596</v>
      </c>
      <c r="D15" s="38">
        <v>48483</v>
      </c>
      <c r="E15" s="38">
        <v>45870</v>
      </c>
      <c r="F15" s="38">
        <v>29803</v>
      </c>
      <c r="G15" s="38">
        <v>29047</v>
      </c>
      <c r="H15" s="38">
        <v>48913</v>
      </c>
      <c r="I15" s="38">
        <v>30825</v>
      </c>
      <c r="J15" s="38">
        <v>22226</v>
      </c>
    </row>
    <row r="16" spans="1:10" ht="24" customHeight="1">
      <c r="A16" s="54" t="s">
        <v>59</v>
      </c>
      <c r="B16" s="38">
        <v>21753</v>
      </c>
      <c r="C16" s="38">
        <v>20729</v>
      </c>
      <c r="D16" s="38">
        <v>20550</v>
      </c>
      <c r="E16" s="38">
        <v>20524</v>
      </c>
      <c r="F16" s="38">
        <v>20785</v>
      </c>
      <c r="G16" s="38">
        <v>21099</v>
      </c>
      <c r="H16" s="38">
        <v>20889</v>
      </c>
      <c r="I16" s="38">
        <v>20850</v>
      </c>
      <c r="J16" s="38">
        <v>21366</v>
      </c>
    </row>
    <row r="17" spans="1:10" ht="24" customHeight="1">
      <c r="A17" s="54" t="s">
        <v>4</v>
      </c>
      <c r="B17" s="38">
        <v>279091</v>
      </c>
      <c r="C17" s="38">
        <v>273414</v>
      </c>
      <c r="D17" s="38">
        <v>267650</v>
      </c>
      <c r="E17" s="38">
        <v>265310</v>
      </c>
      <c r="F17" s="38">
        <v>282645</v>
      </c>
      <c r="G17" s="38">
        <v>275343</v>
      </c>
      <c r="H17" s="38">
        <v>267871</v>
      </c>
      <c r="I17" s="38">
        <v>261384</v>
      </c>
      <c r="J17" s="38">
        <v>258255</v>
      </c>
    </row>
    <row r="18" spans="1:10" ht="24" customHeight="1">
      <c r="A18" s="57" t="s">
        <v>140</v>
      </c>
      <c r="B18" s="39">
        <v>1787024</v>
      </c>
      <c r="C18" s="39">
        <v>1771128</v>
      </c>
      <c r="D18" s="39">
        <v>1728143</v>
      </c>
      <c r="E18" s="39">
        <v>1733644</v>
      </c>
      <c r="F18" s="39">
        <v>1729798</v>
      </c>
      <c r="G18" s="39">
        <v>1718358</v>
      </c>
      <c r="H18" s="39">
        <v>1677297</v>
      </c>
      <c r="I18" s="39">
        <v>1600952</v>
      </c>
      <c r="J18" s="39">
        <v>1564177</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85"/>
      <c r="C23" s="85"/>
      <c r="D23" s="85"/>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2022-10-27T09:21:07Z</cp:lastPrinted>
  <dcterms:created xsi:type="dcterms:W3CDTF">2016-05-06T09:03:52Z</dcterms:created>
  <dcterms:modified xsi:type="dcterms:W3CDTF">2023-02-01T11:40:20Z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