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5" windowWidth="28095" windowHeight="7965" tabRatio="904" activeTab="6"/>
  </bookViews>
  <sheets>
    <sheet name="Cover" sheetId="41" r:id="rId1"/>
    <sheet name="Contents" sheetId="39" r:id="rId2"/>
    <sheet name="Disclaimer" sheetId="36" r:id="rId3"/>
    <sheet name="Investor Relations" sheetId="40" r:id="rId4"/>
    <sheet name="Fact Sheet" sheetId="57"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45" r:id="rId13"/>
    <sheet name="Sheet1" sheetId="56" r:id="rId14"/>
  </sheets>
  <externalReferences>
    <externalReference r:id="rId15"/>
  </externalReferences>
  <definedNames>
    <definedName name="_AMO_UniqueIdentifier" localSheetId="4" hidden="1">"'00610bee-9618-4f89-a973-a65dc1193db2'"</definedName>
    <definedName name="_AMO_UniqueIdentifier" hidden="1">"'4b1453f4-4093-4a0a-8520-a59ef331be3d'"</definedName>
    <definedName name="_xlnm.Print_Area" localSheetId="8">'Balance sheet quarters'!$A$1:$N$22</definedName>
    <definedName name="_xlnm.Print_Area" localSheetId="7">'Balance sheet year'!$A$1:$I$21</definedName>
    <definedName name="_xlnm.Print_Area" localSheetId="1">Contents!$A$1:$L$26</definedName>
    <definedName name="_xlnm.Print_Area" localSheetId="0">Cover!$A$1:$O$35</definedName>
    <definedName name="_xlnm.Print_Area" localSheetId="2">Disclaimer!$A$1:$L$16</definedName>
    <definedName name="_xlnm.Print_Area" localSheetId="4">'Fact Sheet'!$A$1:$L$64</definedName>
    <definedName name="_xlnm.Print_Area" localSheetId="3">'Investor Relations'!$A$1:$L$19</definedName>
    <definedName name="_xlnm.Print_Area" localSheetId="12">'Key figures and rations'!$A$1:$L$44</definedName>
    <definedName name="_xlnm.Print_Area" localSheetId="10">'Key financial ratios quarters'!$A$1:$N$27</definedName>
    <definedName name="_xlnm.Print_Area" localSheetId="9">'Key financial ratios year'!$A$1:$I$26</definedName>
    <definedName name="_xlnm.Print_Area" localSheetId="6">'Operations quarters'!$A$1:$N$28</definedName>
    <definedName name="_xlnm.Print_Area" localSheetId="5">'Operations year'!$A$1:$I$27</definedName>
    <definedName name="_xlnm.Print_Area" localSheetId="11">Segments!$A$1:$H$18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19" i="34" l="1"/>
  <c r="C10" i="34"/>
  <c r="B19" i="24"/>
  <c r="B10" i="24"/>
  <c r="C25" i="33"/>
  <c r="C16" i="33"/>
  <c r="C5" i="33"/>
  <c r="C10" i="33" s="1"/>
  <c r="B16" i="23"/>
  <c r="B5" i="23"/>
  <c r="B10" i="23" s="1"/>
  <c r="C19" i="33" l="1"/>
  <c r="B19" i="23"/>
  <c r="B22" i="23" s="1"/>
  <c r="B25" i="23" s="1"/>
  <c r="D5" i="33"/>
  <c r="D19" i="34" l="1"/>
  <c r="D10" i="34"/>
  <c r="E19" i="34" l="1"/>
  <c r="E10" i="34"/>
  <c r="F19" i="34" l="1"/>
  <c r="F10" i="34"/>
  <c r="H16" i="25" l="1"/>
  <c r="H15" i="25"/>
  <c r="H14" i="25"/>
  <c r="H8" i="25"/>
  <c r="H6" i="25"/>
  <c r="H5" i="25"/>
  <c r="H4" i="25"/>
  <c r="H3" i="25"/>
  <c r="G19" i="34"/>
  <c r="G10" i="34"/>
  <c r="C19" i="24"/>
  <c r="C10" i="24"/>
  <c r="C16" i="23"/>
  <c r="C5" i="23"/>
  <c r="C10" i="23" s="1"/>
  <c r="C19" i="23" l="1"/>
  <c r="C22" i="23" s="1"/>
  <c r="C7" i="25"/>
  <c r="C10" i="25" s="1"/>
  <c r="C12" i="25" s="1"/>
  <c r="D7" i="25"/>
  <c r="D10" i="25" s="1"/>
  <c r="D12" i="25" s="1"/>
  <c r="E7" i="25"/>
  <c r="E10" i="25" s="1"/>
  <c r="E12" i="25" s="1"/>
  <c r="F7" i="25"/>
  <c r="F10" i="25" s="1"/>
  <c r="F12" i="25" s="1"/>
  <c r="G7" i="25"/>
  <c r="G10" i="25" s="1"/>
  <c r="G12" i="25" s="1"/>
  <c r="H7" i="25"/>
  <c r="H10" i="25" s="1"/>
  <c r="H12" i="25" s="1"/>
  <c r="B7" i="25"/>
  <c r="B10" i="25" s="1"/>
  <c r="B12" i="25" s="1"/>
</calcChain>
</file>

<file path=xl/sharedStrings.xml><?xml version="1.0" encoding="utf-8"?>
<sst xmlns="http://schemas.openxmlformats.org/spreadsheetml/2006/main" count="419" uniqueCount="231">
  <si>
    <t>134% </t>
  </si>
  <si>
    <t>102% </t>
  </si>
  <si>
    <t>208% </t>
  </si>
  <si>
    <t>Q1 2016</t>
  </si>
  <si>
    <t>Q1 2015</t>
  </si>
  <si>
    <t>Profit after taxes</t>
  </si>
  <si>
    <t>Return on equity after taxes</t>
  </si>
  <si>
    <t>Total assets</t>
  </si>
  <si>
    <t>Deposits from customers</t>
  </si>
  <si>
    <t>Equity</t>
  </si>
  <si>
    <t>Net interest income</t>
  </si>
  <si>
    <t>Net fee and commission income</t>
  </si>
  <si>
    <t>Salaries and related expenses</t>
  </si>
  <si>
    <t>Other operating expenses</t>
  </si>
  <si>
    <t>Other net operating income</t>
  </si>
  <si>
    <t>Total operating income</t>
  </si>
  <si>
    <t>Total</t>
  </si>
  <si>
    <t>Cash and balances with CB</t>
  </si>
  <si>
    <t>Bonds and debt instruments</t>
  </si>
  <si>
    <t>Equities and equity instruments</t>
  </si>
  <si>
    <t>Loans and advances to fin institutions</t>
  </si>
  <si>
    <t>Loans and advances to customers</t>
  </si>
  <si>
    <t>Other assets</t>
  </si>
  <si>
    <t>Assets classified as held for sale</t>
  </si>
  <si>
    <t>Other liabilities</t>
  </si>
  <si>
    <t>Due to financial institutions and CB</t>
  </si>
  <si>
    <t>Return on equity before taxes</t>
  </si>
  <si>
    <t>Net stable funding ratio NSFR FX</t>
  </si>
  <si>
    <t>Liquidity ratio LCR total</t>
  </si>
  <si>
    <t>Liquidity LCR FX</t>
  </si>
  <si>
    <t>Full-time eqv.positions</t>
  </si>
  <si>
    <t>Q4 2015</t>
  </si>
  <si>
    <t>Q3 2015</t>
  </si>
  <si>
    <t>Q2 2015</t>
  </si>
  <si>
    <t>Net interest income after valuation adjustments</t>
  </si>
  <si>
    <t>Net fee commission income</t>
  </si>
  <si>
    <t>Net foreign exchange gain (loss)</t>
  </si>
  <si>
    <t>Depreciation and amortisation</t>
  </si>
  <si>
    <t>Contribution to Depositors' and Investors' Guarantee Fund</t>
  </si>
  <si>
    <t>Liabilities associated with assets classified as held for sale</t>
  </si>
  <si>
    <t>Markets</t>
  </si>
  <si>
    <t>Treasury</t>
  </si>
  <si>
    <t>Net interest income (expense)</t>
  </si>
  <si>
    <t>Operating expenses</t>
  </si>
  <si>
    <t>Profit (loss) before cost allocation and tax</t>
  </si>
  <si>
    <t>Cost allocated from support functions to business segments</t>
  </si>
  <si>
    <t>Profit (loss) before tax</t>
  </si>
  <si>
    <t>Total liabilities</t>
  </si>
  <si>
    <t>Borrowings</t>
  </si>
  <si>
    <t>Q2 2016</t>
  </si>
  <si>
    <t>Q3 2016</t>
  </si>
  <si>
    <t>Q4 2014</t>
  </si>
  <si>
    <t>Q3 2014</t>
  </si>
  <si>
    <t>Q2 2014</t>
  </si>
  <si>
    <t>Q1 2014</t>
  </si>
  <si>
    <t>Q4 2013</t>
  </si>
  <si>
    <t>Q3 2013</t>
  </si>
  <si>
    <t>Q2 2013</t>
  </si>
  <si>
    <t>Q1 2013</t>
  </si>
  <si>
    <t>Q4 2012</t>
  </si>
  <si>
    <t>Q3 2012</t>
  </si>
  <si>
    <t>Q2 2012</t>
  </si>
  <si>
    <t>Q1 2012</t>
  </si>
  <si>
    <t>Q4 2011</t>
  </si>
  <si>
    <t>Q3 2011</t>
  </si>
  <si>
    <t>Q2 2011</t>
  </si>
  <si>
    <t>Q1 2011</t>
  </si>
  <si>
    <t>Income statement</t>
  </si>
  <si>
    <t>Balance sheet</t>
  </si>
  <si>
    <t xml:space="preserve"> </t>
  </si>
  <si>
    <t>Key financial ratios</t>
  </si>
  <si>
    <t>Earnings per share</t>
  </si>
  <si>
    <t>Dividend per share</t>
  </si>
  <si>
    <t xml:space="preserve">  </t>
  </si>
  <si>
    <t>Profit for the period from discontinued operations</t>
  </si>
  <si>
    <t xml:space="preserve">Profit for the period   </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</si>
  <si>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</si>
  <si>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</si>
  <si>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</si>
  <si>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</si>
  <si>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</si>
  <si>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</si>
  <si>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</si>
  <si>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</si>
  <si>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</si>
  <si>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</si>
  <si>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</si>
  <si>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</si>
  <si>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</si>
  <si>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</si>
  <si>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</si>
  <si>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</si>
  <si>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</si>
  <si>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</si>
  <si>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</si>
  <si>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</si>
  <si>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</si>
  <si>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</si>
  <si>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7.10 - 31.12.
2008</t>
  </si>
  <si>
    <t>Profit for the year from discontinued operations</t>
  </si>
  <si>
    <t>Loans and advances to financial institutions</t>
  </si>
  <si>
    <t>Balance sheet - quarter summary</t>
  </si>
  <si>
    <t>Tel: +354 410 7328</t>
  </si>
  <si>
    <r>
      <t xml:space="preserve">This </t>
    </r>
    <r>
      <rPr>
        <u/>
        <sz val="12"/>
        <color rgb="FF0A456B"/>
        <rFont val="Arial"/>
        <family val="2"/>
        <scheme val="minor"/>
      </rPr>
      <t>calendar</t>
    </r>
    <r>
      <rPr>
        <sz val="12"/>
        <color rgb="FF0A456B"/>
        <rFont val="Arial"/>
        <family val="2"/>
        <scheme val="minor"/>
      </rPr>
      <t xml:space="preserve"> may be subject to change.</t>
    </r>
  </si>
  <si>
    <t>This presentation may contain projections and forward-looking statements which are subject to a number of risks and uncertainties that could cause actual results to differ materially and could adversely affect the financial effects described herein.</t>
  </si>
  <si>
    <t>Banking</t>
  </si>
  <si>
    <t>Personal</t>
  </si>
  <si>
    <t>Corporate</t>
  </si>
  <si>
    <t>Support</t>
  </si>
  <si>
    <t>functions</t>
  </si>
  <si>
    <t>Recon-</t>
  </si>
  <si>
    <t>ciliation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</si>
  <si>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</si>
  <si>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</si>
  <si>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</si>
  <si>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</si>
  <si>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Share in profit of equity-accounted associates</t>
  </si>
  <si>
    <t xml:space="preserve">Income tax and tax on liabilities of financial institutions </t>
  </si>
  <si>
    <t xml:space="preserve">Subordinated liabilities </t>
  </si>
  <si>
    <t>Total operating income (expences)</t>
  </si>
  <si>
    <t>After tax return on average assets*</t>
  </si>
  <si>
    <t>Interest spread as a ratio of assets and liabilities**</t>
  </si>
  <si>
    <t>Cost-income ratio***</t>
  </si>
  <si>
    <t>Operating expenses as a ratio of average total assets****</t>
  </si>
  <si>
    <t>*After tax return on average assets = profit (loss) for the year / average total assets</t>
  </si>
  <si>
    <t>**Interest spread as a ratio of assets and liabilities = interest income as a percentage of average total assets - interest expence as a percentage of average total liabilities</t>
  </si>
  <si>
    <t>****Excluding equity settled employee share-based payments</t>
  </si>
  <si>
    <t>Return on equity before taxes*</t>
  </si>
  <si>
    <t>After tax return on average assets**</t>
  </si>
  <si>
    <t>Interest spread as a ratio of assets and liabilities***</t>
  </si>
  <si>
    <t>Cost-income ratio****</t>
  </si>
  <si>
    <t>***Interest spread as a ratio of assets and liabilities = interest income as a percentage of average total assets - interest expence as a percentage of average total liabilities</t>
  </si>
  <si>
    <t>Other net operating income (expenses)</t>
  </si>
  <si>
    <t>*Return on equity before taxes = profit ( loss ) for the period before taxes / average total equity</t>
  </si>
  <si>
    <t>**After tax return on average assets = profit (loss) for the period / average total assets</t>
  </si>
  <si>
    <t xml:space="preserve">Further information about older dates is available in excel Factbook </t>
  </si>
  <si>
    <t>Profit (loss) for the year</t>
  </si>
  <si>
    <t>Profit (loss) for the period from continuing operations</t>
  </si>
  <si>
    <t>Profit before tax</t>
  </si>
  <si>
    <t>Profit (loss) for the year from continuing operations</t>
  </si>
  <si>
    <t>Fact Sheet</t>
  </si>
  <si>
    <t>Landsbankinn in brief</t>
  </si>
  <si>
    <t xml:space="preserve">ISKm </t>
  </si>
  <si>
    <t>EURm</t>
  </si>
  <si>
    <t>Loans to customers</t>
  </si>
  <si>
    <t>Loans to financial institutions</t>
  </si>
  <si>
    <t>Bonds</t>
  </si>
  <si>
    <t>Equities</t>
  </si>
  <si>
    <t>Deposits from financial institutions</t>
  </si>
  <si>
    <t>Loans / customers deposits</t>
  </si>
  <si>
    <t>Customers and branches</t>
  </si>
  <si>
    <t>ISKm</t>
  </si>
  <si>
    <t>Retail customers</t>
  </si>
  <si>
    <t>Operating income</t>
  </si>
  <si>
    <t>Corporate customers</t>
  </si>
  <si>
    <t>Number of branches</t>
  </si>
  <si>
    <t>ROE after taxes</t>
  </si>
  <si>
    <t>Number of employees</t>
  </si>
  <si>
    <t>Interest spread</t>
  </si>
  <si>
    <t>Cost-income ratio</t>
  </si>
  <si>
    <t>Funding profile</t>
  </si>
  <si>
    <t>Loans and advances by industry sectors</t>
  </si>
  <si>
    <t>Risk profile</t>
  </si>
  <si>
    <t>Equity ratio</t>
  </si>
  <si>
    <t>2016</t>
  </si>
  <si>
    <t>Q4 2016</t>
  </si>
  <si>
    <t xml:space="preserve">Total capital ratio </t>
  </si>
  <si>
    <t>Total capital ratio</t>
  </si>
  <si>
    <t>****Cost-income ratio = total operating expenses excl. Equity settled employee share-based salaries / (total operating income - net valuation adjustments )</t>
  </si>
  <si>
    <t>***Cost-income ratio = total operating expenses excl. Equity settled employee share-based salaries / (total operating income - net valuation adjustments )</t>
  </si>
  <si>
    <t>Key figures and ratios</t>
  </si>
  <si>
    <t>Definition</t>
  </si>
  <si>
    <t>Profit before taxes / average total equity</t>
  </si>
  <si>
    <t>Profit after taxes / average total equity</t>
  </si>
  <si>
    <t xml:space="preserve">Loans/ deposits </t>
  </si>
  <si>
    <t>Loans and advances to customers/ deposits from customers</t>
  </si>
  <si>
    <t>Deposits / total assets</t>
  </si>
  <si>
    <t xml:space="preserve">Deposits from customers/ total assets </t>
  </si>
  <si>
    <t xml:space="preserve">Earnings per share </t>
  </si>
  <si>
    <t xml:space="preserve">Profit for the year attributable to owners of the Bank / Weighted average number of shares outstanding </t>
  </si>
  <si>
    <t xml:space="preserve">Dividend per share </t>
  </si>
  <si>
    <t xml:space="preserve">Dividends paid/ number of shares outstanding </t>
  </si>
  <si>
    <t>Common equity Tier 1 capital (CET1)</t>
  </si>
  <si>
    <t>Total equity - deductions (intangible assets, deferred tax assets)</t>
  </si>
  <si>
    <t>Additional Common equity Tier 1 capital (AT1)</t>
  </si>
  <si>
    <t>Capital instruments under Tier 1 other than (CET1)</t>
  </si>
  <si>
    <t>Tier 1 capital (T1)</t>
  </si>
  <si>
    <t>Common equity Tier 1 capital + additional Common equity Tier 1 capital</t>
  </si>
  <si>
    <t>Tier 2 capital (T2)</t>
  </si>
  <si>
    <t>Leverage ratio</t>
  </si>
  <si>
    <t>Liquidity coverage ratio (LCR)</t>
  </si>
  <si>
    <t>Net stable funding ratio (NSFR)</t>
  </si>
  <si>
    <t>Available amount of stable funding / required amount of stable funding</t>
  </si>
  <si>
    <t>Key figures and rations</t>
  </si>
  <si>
    <t>Total operating expenses / (total operating income - net valuation adjustments)</t>
  </si>
  <si>
    <t>Q1 2017</t>
  </si>
  <si>
    <t>Operating expenses as a ratio of average total assets</t>
  </si>
  <si>
    <t>Total operating expenses as a ratio of average total assets</t>
  </si>
  <si>
    <t>Q2 2017</t>
  </si>
  <si>
    <t>Q3 2017</t>
  </si>
  <si>
    <t>2017</t>
  </si>
  <si>
    <t>Q4 2017</t>
  </si>
  <si>
    <t>Q1 2018</t>
  </si>
  <si>
    <t>Tel: +354 410 6716</t>
  </si>
  <si>
    <t>Margrét Guðrún Valdimarsdóttir</t>
  </si>
  <si>
    <t>Number of full-time equivalent positions at the end of the period</t>
  </si>
  <si>
    <t>Tier 1 capital / (total assets + off balance sheet items)</t>
  </si>
  <si>
    <t>Total capital base / risk weighted assets</t>
  </si>
  <si>
    <t>Total capital base</t>
  </si>
  <si>
    <t>CET1 + AT1 + T2</t>
  </si>
  <si>
    <t>High quality liquid assets / total net liquidity outflows over 30 days under stressed conditions</t>
  </si>
  <si>
    <t>Subordinated liabilities - regulatory amortisation</t>
  </si>
  <si>
    <t>Q2 2018</t>
  </si>
  <si>
    <t>Q3 2018</t>
  </si>
  <si>
    <t>6 February 2020 - Full Year Results 2019</t>
  </si>
  <si>
    <t>24 October 2019 - 9M Report 2019</t>
  </si>
  <si>
    <t>25 July 2019 - 1H Report 2019</t>
  </si>
  <si>
    <t>2 May 2019 - 1Q Report 2019</t>
  </si>
  <si>
    <t>2018</t>
  </si>
  <si>
    <t>Q4 2018</t>
  </si>
  <si>
    <t>Return on assets</t>
  </si>
  <si>
    <t>Profit (loss) for the year / average total assets</t>
  </si>
  <si>
    <t xml:space="preserve">Net valuation adjustments and impairment </t>
  </si>
  <si>
    <t>Loans / deposits ratio</t>
  </si>
  <si>
    <t>Additional information can be found on IR-web-site</t>
  </si>
  <si>
    <t>Total operating expenses</t>
  </si>
  <si>
    <t>Allocated capital</t>
  </si>
  <si>
    <t>31 March 2019</t>
  </si>
  <si>
    <t>Equity ratio (CAD)</t>
  </si>
  <si>
    <t>Q1 2019</t>
  </si>
  <si>
    <t>Segments - 3 months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</si>
</sst>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0\)"/>
    <numFmt numFmtId="166" formatCode="_-* #,##0.00\ [$€-1]_-;\-* #,##0.00\ [$€-1]_-;_-* &quot;-&quot;??\ [$€-1]_-"/>
  </numFmts>
  <fonts count="59">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sz val="18"/>
      <name val="Arial"/>
      <family val="2"/>
      <scheme val="minor"/>
    </font>
    <font>
      <sz val="11"/>
      <color theme="1"/>
      <name val="Arial"/>
      <family val="2"/>
      <scheme val="minor"/>
    </font>
    <font>
      <b/>
      <sz val="8"/>
      <color rgb="FF09436A"/>
      <name val="Arial"/>
      <family val="2"/>
      <scheme val="minor"/>
    </font>
    <font>
      <sz val="8"/>
      <color rgb="FF09436A"/>
      <name val="Arial"/>
      <family val="2"/>
      <scheme val="minor"/>
    </font>
    <font>
      <u/>
      <sz val="12"/>
      <color theme="10"/>
      <name val="Arial"/>
      <family val="2"/>
      <scheme val="minor"/>
    </font>
    <font>
      <u/>
      <sz val="12"/>
      <color theme="11"/>
      <name val="Arial"/>
      <family val="2"/>
      <scheme val="minor"/>
    </font>
    <font>
      <sz val="8"/>
      <color rgb="FF0A456B"/>
      <name val="Arial"/>
      <family val="2"/>
      <scheme val="minor"/>
    </font>
    <font>
      <b/>
      <sz val="8"/>
      <color rgb="FF0A456B"/>
      <name val="Arial"/>
      <family val="2"/>
      <scheme val="minor"/>
    </font>
    <font>
      <b/>
      <sz val="8"/>
      <color rgb="FF0B3358"/>
      <name val="Arial"/>
      <family val="2"/>
      <scheme val="minor"/>
    </font>
    <font>
      <sz val="8"/>
      <color rgb="FF0B3358"/>
      <name val="Arial"/>
      <family val="2"/>
      <scheme val="minor"/>
    </font>
    <font>
      <b/>
      <sz val="12"/>
      <color rgb="FF0A456B"/>
      <name val="Arial"/>
      <family val="2"/>
      <scheme val="minor"/>
    </font>
    <font>
      <sz val="12"/>
      <color theme="1"/>
      <name val="Arial"/>
      <family val="2"/>
      <scheme val="minor"/>
    </font>
    <font>
      <sz val="12"/>
      <color rgb="FF0C466B"/>
      <name val="Arial"/>
      <family val="2"/>
      <scheme val="minor"/>
    </font>
    <font>
      <b/>
      <sz val="12"/>
      <color theme="0"/>
      <name val="Arial"/>
      <family val="2"/>
      <scheme val="minor"/>
    </font>
    <font>
      <sz val="12"/>
      <color theme="0"/>
      <name val="Arial"/>
      <family val="2"/>
      <scheme val="minor"/>
    </font>
    <font>
      <b/>
      <sz val="8"/>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12"/>
      <color rgb="FF0A456B"/>
      <name val="Arial"/>
      <family val="2"/>
      <scheme val="minor"/>
    </font>
    <font>
      <u/>
      <sz val="12"/>
      <color rgb="FF00395A"/>
      <name val="Arial"/>
      <family val="2"/>
      <scheme val="minor"/>
    </font>
    <font>
      <b/>
      <u/>
      <sz val="12"/>
      <color rgb="FF00395A"/>
      <name val="Arial"/>
      <family val="2"/>
      <scheme val="minor"/>
    </font>
    <font>
      <sz val="12"/>
      <color theme="1"/>
      <name val="Lag"/>
    </font>
    <font>
      <u/>
      <sz val="12"/>
      <color rgb="FF0A456B"/>
      <name val="Arial"/>
      <family val="2"/>
      <scheme val="minor"/>
    </font>
    <font>
      <sz val="28"/>
      <color theme="0"/>
      <name val="Arial"/>
      <family val="2"/>
      <scheme val="minor"/>
    </font>
    <font>
      <sz val="10"/>
      <color rgb="FF0A456B"/>
      <name val="Arial"/>
      <family val="2"/>
      <scheme val="minor"/>
    </font>
    <font>
      <sz val="11"/>
      <color theme="1"/>
      <name val="Arial"/>
      <family val="2"/>
    </font>
    <font>
      <b/>
      <sz val="14"/>
      <color theme="0"/>
      <name val="Arial"/>
      <family val="2"/>
    </font>
    <font>
      <sz val="11"/>
      <color theme="0"/>
      <name val="Arial"/>
      <family val="2"/>
    </font>
    <font>
      <sz val="11"/>
      <color rgb="FF525252"/>
      <name val="Arial"/>
      <family val="2"/>
    </font>
    <font>
      <b/>
      <sz val="9"/>
      <color theme="0"/>
      <name val="Arial"/>
      <family val="2"/>
    </font>
    <font>
      <sz val="9"/>
      <color rgb="FF525252"/>
      <name val="Arial"/>
      <family val="2"/>
    </font>
    <font>
      <sz val="9"/>
      <color theme="0"/>
      <name val="Arial"/>
      <family val="2"/>
    </font>
    <font>
      <b/>
      <sz val="14"/>
      <color rgb="FF525252"/>
      <name val="Arial"/>
      <family val="2"/>
    </font>
    <font>
      <b/>
      <sz val="11"/>
      <color theme="1"/>
      <name val="Arial"/>
      <family val="2"/>
    </font>
    <font>
      <sz val="10"/>
      <color rgb="FF525252"/>
      <name val="Arial"/>
      <family val="2"/>
    </font>
    <font>
      <sz val="24"/>
      <color rgb="FF525252"/>
      <name val="Arial"/>
      <family val="2"/>
    </font>
    <font>
      <sz val="12"/>
      <color rgb="FF525252"/>
      <name val="Arial"/>
      <family val="2"/>
    </font>
    <font>
      <b/>
      <sz val="10"/>
      <color rgb="FF525252"/>
      <name val="Arial"/>
      <family val="2"/>
    </font>
    <font>
      <sz val="10"/>
      <color theme="1"/>
      <name val="Arial"/>
      <family val="2"/>
    </font>
    <font>
      <sz val="12"/>
      <name val="Times New Roman"/>
      <family val="1"/>
    </font>
    <font>
      <sz val="10"/>
      <name val="Lagora Sans Pro Light"/>
      <family val="3"/>
    </font>
  </fonts>
  <fills count="7">
    <fill>
      <patternFill patternType="none"/>
    </fill>
    <fill>
      <patternFill patternType="gray125"/>
    </fill>
    <fill>
      <patternFill patternType="solid">
        <fgColor rgb="FFD5E1E6"/>
        <bgColor indexed="64"/>
      </patternFill>
    </fill>
    <fill>
      <patternFill patternType="solid">
        <fgColor theme="0"/>
        <bgColor indexed="64"/>
      </patternFill>
    </fill>
    <fill>
      <patternFill patternType="solid">
        <fgColor rgb="FF00395A"/>
        <bgColor indexed="64"/>
      </patternFill>
    </fill>
    <fill>
      <patternFill patternType="solid">
        <fgColor rgb="FF11415F"/>
        <bgColor indexed="64"/>
      </patternFill>
    </fill>
    <fill>
      <patternFill patternType="solid">
        <fgColor rgb="FFFFC000"/>
        <bgColor indexed="64"/>
      </patternFill>
    </fill>
  </fills>
  <borders count="41">
    <border>
      <left/>
      <right/>
      <top/>
      <bottom/>
      <diagonal/>
    </border>
    <border>
      <left/>
      <right/>
      <top/>
      <bottom style="thick">
        <color rgb="FF09355A"/>
      </bottom>
      <diagonal/>
    </border>
    <border>
      <left/>
      <right style="thin">
        <color rgb="FF09355A"/>
      </right>
      <top style="thick">
        <color rgb="FF09355A"/>
      </top>
      <bottom style="thin">
        <color rgb="FF09355A"/>
      </bottom>
      <diagonal/>
    </border>
    <border>
      <left style="thin">
        <color rgb="FF09355A"/>
      </left>
      <right style="thin">
        <color rgb="FF09355A"/>
      </right>
      <top style="thick">
        <color rgb="FF09355A"/>
      </top>
      <bottom style="thin">
        <color rgb="FF09355A"/>
      </bottom>
      <diagonal/>
    </border>
    <border>
      <left style="thin">
        <color rgb="FF09355A"/>
      </left>
      <right/>
      <top style="thick">
        <color rgb="FF09355A"/>
      </top>
      <bottom style="thin">
        <color rgb="FF09355A"/>
      </bottom>
      <diagonal/>
    </border>
    <border>
      <left/>
      <right style="thin">
        <color rgb="FF09355A"/>
      </right>
      <top style="thin">
        <color rgb="FF09355A"/>
      </top>
      <bottom style="thin">
        <color rgb="FF09355A"/>
      </bottom>
      <diagonal/>
    </border>
    <border>
      <left style="thin">
        <color rgb="FF09355A"/>
      </left>
      <right style="thin">
        <color rgb="FF09355A"/>
      </right>
      <top style="thin">
        <color rgb="FF09355A"/>
      </top>
      <bottom style="thin">
        <color rgb="FF09355A"/>
      </bottom>
      <diagonal/>
    </border>
    <border>
      <left style="thin">
        <color rgb="FF09355A"/>
      </left>
      <right/>
      <top style="thin">
        <color rgb="FF09355A"/>
      </top>
      <bottom style="thin">
        <color rgb="FF09355A"/>
      </bottom>
      <diagonal/>
    </border>
    <border>
      <left/>
      <right style="thin">
        <color rgb="FF09355A"/>
      </right>
      <top style="thin">
        <color rgb="FF09355A"/>
      </top>
      <bottom/>
      <diagonal/>
    </border>
    <border>
      <left style="thin">
        <color rgb="FF09355A"/>
      </left>
      <right style="thin">
        <color rgb="FF09355A"/>
      </right>
      <top style="thin">
        <color rgb="FF09355A"/>
      </top>
      <bottom/>
      <diagonal/>
    </border>
    <border>
      <left style="thin">
        <color rgb="FF09355A"/>
      </left>
      <right/>
      <top style="thin">
        <color rgb="FF09355A"/>
      </top>
      <bottom/>
      <diagonal/>
    </border>
    <border>
      <left style="thin">
        <color rgb="FF09355A"/>
      </left>
      <right style="thin">
        <color rgb="FF00395A"/>
      </right>
      <top style="thick">
        <color rgb="FF09355A"/>
      </top>
      <bottom style="thin">
        <color rgb="FF09355A"/>
      </bottom>
      <diagonal/>
    </border>
    <border>
      <left style="thin">
        <color rgb="FF00395A"/>
      </left>
      <right/>
      <top style="thick">
        <color rgb="FF09355A"/>
      </top>
      <bottom style="thin">
        <color rgb="FF09355A"/>
      </bottom>
      <diagonal/>
    </border>
    <border>
      <left style="thin">
        <color rgb="FF09355A"/>
      </left>
      <right style="thin">
        <color rgb="FF00395A"/>
      </right>
      <top style="thin">
        <color rgb="FF09355A"/>
      </top>
      <bottom style="thin">
        <color rgb="FF09355A"/>
      </bottom>
      <diagonal/>
    </border>
    <border>
      <left style="thin">
        <color rgb="FF00395A"/>
      </left>
      <right/>
      <top style="thin">
        <color rgb="FF09355A"/>
      </top>
      <bottom style="thin">
        <color rgb="FF09355A"/>
      </bottom>
      <diagonal/>
    </border>
    <border>
      <left/>
      <right style="thin">
        <color rgb="FF09355A"/>
      </right>
      <top/>
      <bottom style="thin">
        <color rgb="FF09355A"/>
      </bottom>
      <diagonal/>
    </border>
    <border>
      <left style="thin">
        <color rgb="FF09355A"/>
      </left>
      <right/>
      <top/>
      <bottom style="thin">
        <color rgb="FF09355A"/>
      </bottom>
      <diagonal/>
    </border>
    <border>
      <left style="thin">
        <color rgb="FF09355A"/>
      </left>
      <right style="thin">
        <color rgb="FF09355A"/>
      </right>
      <top/>
      <bottom style="thin">
        <color rgb="FF09355A"/>
      </bottom>
      <diagonal/>
    </border>
    <border>
      <left style="thin">
        <color rgb="FF09355A"/>
      </left>
      <right style="thin">
        <color rgb="FF00395A"/>
      </right>
      <top/>
      <bottom style="thin">
        <color rgb="FF09355A"/>
      </bottom>
      <diagonal/>
    </border>
    <border>
      <left style="thin">
        <color rgb="FF00395A"/>
      </left>
      <right/>
      <top/>
      <bottom style="thin">
        <color rgb="FF09355A"/>
      </bottom>
      <diagonal/>
    </border>
    <border>
      <left/>
      <right/>
      <top/>
      <bottom style="medium">
        <color theme="0"/>
      </bottom>
      <diagonal/>
    </border>
    <border>
      <left/>
      <right/>
      <top/>
      <bottom style="thick">
        <color rgb="FFFF8319"/>
      </bottom>
      <diagonal/>
    </border>
    <border>
      <left/>
      <right/>
      <top style="thick">
        <color rgb="FF09355A"/>
      </top>
      <bottom style="thin">
        <color rgb="FF09355A"/>
      </bottom>
      <diagonal/>
    </border>
    <border>
      <left/>
      <right/>
      <top/>
      <bottom style="dotted">
        <color auto="1"/>
      </bottom>
      <diagonal/>
    </border>
    <border>
      <left style="thin">
        <color rgb="FF09355A"/>
      </left>
      <right style="thin">
        <color indexed="64"/>
      </right>
      <top/>
      <bottom style="thin">
        <color rgb="FF09355A"/>
      </bottom>
      <diagonal/>
    </border>
    <border>
      <left style="thin">
        <color rgb="FF09355A"/>
      </left>
      <right style="thin">
        <color indexed="64"/>
      </right>
      <top style="thin">
        <color rgb="FF09355A"/>
      </top>
      <bottom style="thin">
        <color rgb="FF09355A"/>
      </bottom>
      <diagonal/>
    </border>
    <border>
      <left style="thin">
        <color rgb="FF09355A"/>
      </left>
      <right style="thin">
        <color indexed="64"/>
      </right>
      <top style="thick">
        <color rgb="FF09355A"/>
      </top>
      <bottom style="thin">
        <color rgb="FF09355A"/>
      </bottom>
      <diagonal/>
    </border>
    <border>
      <left style="thin">
        <color rgb="FF00395A"/>
      </left>
      <right style="thin">
        <color indexed="64"/>
      </right>
      <top/>
      <bottom style="thin">
        <color rgb="FF09355A"/>
      </bottom>
      <diagonal/>
    </border>
    <border>
      <left style="thin">
        <color rgb="FF00395A"/>
      </left>
      <right style="thin">
        <color indexed="64"/>
      </right>
      <top style="thin">
        <color rgb="FF09355A"/>
      </top>
      <bottom style="thin">
        <color rgb="FF09355A"/>
      </bottom>
      <diagonal/>
    </border>
    <border>
      <left style="thin">
        <color rgb="FF00395A"/>
      </left>
      <right style="thin">
        <color indexed="64"/>
      </right>
      <top style="thick">
        <color rgb="FF09355A"/>
      </top>
      <bottom style="thin">
        <color rgb="FF09355A"/>
      </bottom>
      <diagonal/>
    </border>
    <border>
      <left/>
      <right style="thin">
        <color indexed="64"/>
      </right>
      <top style="thick">
        <color rgb="FF09355A"/>
      </top>
      <bottom style="thin">
        <color rgb="FF09355A"/>
      </bottom>
      <diagonal/>
    </border>
    <border>
      <left/>
      <right style="thin">
        <color indexed="64"/>
      </right>
      <top style="thin">
        <color rgb="FF09355A"/>
      </top>
      <bottom style="thin">
        <color rgb="FF09355A"/>
      </bottom>
      <diagonal/>
    </border>
    <border>
      <left style="thin">
        <color indexed="64"/>
      </left>
      <right/>
      <top/>
      <bottom/>
      <diagonal/>
    </border>
    <border>
      <left/>
      <right style="thin">
        <color indexed="64"/>
      </right>
      <top/>
      <bottom/>
      <diagonal/>
    </border>
    <border>
      <left style="thin">
        <color rgb="FF09355A"/>
      </left>
      <right style="thin">
        <color indexed="64"/>
      </right>
      <top style="thin">
        <color rgb="FF09355A"/>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9">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7" fillId="0" borderId="0"/>
    <xf numFmtId="9" fontId="17" fillId="0" borderId="0" applyFont="0" applyFill="0" applyBorder="0" applyAlignment="0" applyProtection="0"/>
    <xf numFmtId="9" fontId="27" fillId="0" borderId="0" applyFont="0" applyFill="0" applyBorder="0" applyAlignment="0" applyProtection="0"/>
    <xf numFmtId="0" fontId="20" fillId="0" borderId="0" applyNumberForma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165" fontId="57" fillId="0" borderId="0" applyNumberFormat="0" applyAlignment="0"/>
    <xf numFmtId="0" fontId="12" fillId="0" borderId="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66">
    <xf numFmtId="0" fontId="0" fillId="0" borderId="0" xfId="0"/>
    <xf numFmtId="0" fontId="22" fillId="0" borderId="2" xfId="0" applyFont="1" applyBorder="1" applyAlignment="1">
      <alignment horizontal="left" vertical="center" wrapText="1" readingOrder="1"/>
    </xf>
    <xf numFmtId="3" fontId="19" fillId="0" borderId="4" xfId="0" applyNumberFormat="1" applyFont="1" applyBorder="1" applyAlignment="1">
      <alignment horizontal="center" vertical="center" wrapText="1" readingOrder="1"/>
    </xf>
    <xf numFmtId="3" fontId="19" fillId="0" borderId="2" xfId="0" applyNumberFormat="1" applyFont="1" applyBorder="1" applyAlignment="1">
      <alignment horizontal="center" vertical="center" wrapText="1" readingOrder="1"/>
    </xf>
    <xf numFmtId="0" fontId="22" fillId="0" borderId="5" xfId="0" applyFont="1" applyBorder="1" applyAlignment="1">
      <alignment horizontal="left" vertical="center" wrapText="1" readingOrder="1"/>
    </xf>
    <xf numFmtId="3" fontId="22" fillId="0" borderId="5" xfId="0" applyNumberFormat="1" applyFont="1" applyBorder="1" applyAlignment="1">
      <alignment horizontal="center" vertical="center" wrapText="1" readingOrder="1"/>
    </xf>
    <xf numFmtId="3" fontId="22" fillId="0" borderId="6" xfId="0" applyNumberFormat="1" applyFont="1" applyBorder="1" applyAlignment="1">
      <alignment horizontal="center" vertical="center" wrapText="1" readingOrder="1"/>
    </xf>
    <xf numFmtId="3" fontId="22" fillId="0" borderId="7" xfId="0" applyNumberFormat="1" applyFont="1" applyBorder="1" applyAlignment="1">
      <alignment horizontal="center" vertical="center" wrapText="1" readingOrder="1"/>
    </xf>
    <xf numFmtId="3" fontId="25" fillId="0" borderId="5" xfId="0" applyNumberFormat="1" applyFont="1" applyBorder="1" applyAlignment="1">
      <alignment horizontal="center" vertical="center" wrapText="1" readingOrder="1"/>
    </xf>
    <xf numFmtId="3" fontId="25" fillId="0" borderId="6" xfId="0" applyNumberFormat="1" applyFont="1" applyBorder="1" applyAlignment="1">
      <alignment horizontal="center" vertical="center" wrapText="1" readingOrder="1"/>
    </xf>
    <xf numFmtId="3" fontId="25" fillId="0" borderId="7" xfId="0" applyNumberFormat="1" applyFont="1" applyBorder="1" applyAlignment="1">
      <alignment horizontal="center" vertical="center" wrapText="1" readingOrder="1"/>
    </xf>
    <xf numFmtId="9" fontId="22" fillId="0" borderId="5" xfId="0" applyNumberFormat="1" applyFont="1" applyBorder="1" applyAlignment="1">
      <alignment horizontal="center" vertical="center" wrapText="1" readingOrder="1"/>
    </xf>
    <xf numFmtId="0" fontId="22" fillId="0" borderId="6" xfId="0" applyFont="1" applyBorder="1" applyAlignment="1">
      <alignment horizontal="center" vertical="center" wrapText="1" readingOrder="1"/>
    </xf>
    <xf numFmtId="0" fontId="22" fillId="0" borderId="7" xfId="0" applyFont="1" applyBorder="1" applyAlignment="1">
      <alignment horizontal="center" vertical="center" wrapText="1" readingOrder="1"/>
    </xf>
    <xf numFmtId="9" fontId="25" fillId="0" borderId="5" xfId="0" applyNumberFormat="1" applyFont="1" applyBorder="1" applyAlignment="1">
      <alignment horizontal="center" vertical="center" wrapText="1" readingOrder="1"/>
    </xf>
    <xf numFmtId="9" fontId="25" fillId="0" borderId="6" xfId="0" applyNumberFormat="1" applyFont="1" applyBorder="1" applyAlignment="1">
      <alignment horizontal="center" vertical="center" wrapText="1" readingOrder="1"/>
    </xf>
    <xf numFmtId="9" fontId="25" fillId="0" borderId="7" xfId="0" applyNumberFormat="1" applyFont="1" applyBorder="1" applyAlignment="1">
      <alignment horizontal="center" vertical="center" wrapText="1" readingOrder="1"/>
    </xf>
    <xf numFmtId="9" fontId="22" fillId="0" borderId="6" xfId="0" applyNumberFormat="1" applyFont="1" applyBorder="1" applyAlignment="1">
      <alignment horizontal="center" vertical="center" wrapText="1" readingOrder="1"/>
    </xf>
    <xf numFmtId="0" fontId="22" fillId="0" borderId="8" xfId="0" applyFont="1" applyBorder="1" applyAlignment="1">
      <alignment horizontal="left" vertical="center" wrapText="1" readingOrder="1"/>
    </xf>
    <xf numFmtId="3" fontId="22" fillId="0" borderId="8" xfId="0" applyNumberFormat="1" applyFont="1" applyBorder="1" applyAlignment="1">
      <alignment horizontal="center" vertical="center" wrapText="1" readingOrder="1"/>
    </xf>
    <xf numFmtId="3" fontId="22" fillId="0" borderId="9" xfId="0" applyNumberFormat="1" applyFont="1" applyBorder="1" applyAlignment="1">
      <alignment horizontal="center" vertical="center" wrapText="1" readingOrder="1"/>
    </xf>
    <xf numFmtId="3" fontId="22" fillId="0" borderId="10" xfId="0" applyNumberFormat="1" applyFont="1" applyBorder="1" applyAlignment="1">
      <alignment horizontal="center" vertical="center" wrapText="1" readingOrder="1"/>
    </xf>
    <xf numFmtId="0" fontId="23" fillId="2" borderId="5" xfId="0" applyFont="1" applyFill="1" applyBorder="1" applyAlignment="1">
      <alignment horizontal="left" vertical="center" wrapText="1" readingOrder="1"/>
    </xf>
    <xf numFmtId="3" fontId="18" fillId="2" borderId="6" xfId="0" applyNumberFormat="1" applyFont="1" applyFill="1" applyBorder="1" applyAlignment="1">
      <alignment horizontal="center" vertical="center" wrapText="1" readingOrder="1"/>
    </xf>
    <xf numFmtId="3" fontId="18" fillId="2" borderId="7" xfId="0" applyNumberFormat="1" applyFont="1" applyFill="1" applyBorder="1" applyAlignment="1">
      <alignment horizontal="center" vertical="center" wrapText="1" readingOrder="1"/>
    </xf>
    <xf numFmtId="164" fontId="25" fillId="0" borderId="6" xfId="0" applyNumberFormat="1" applyFont="1" applyBorder="1" applyAlignment="1">
      <alignment horizontal="center" vertical="center" wrapText="1" readingOrder="1"/>
    </xf>
    <xf numFmtId="3" fontId="19" fillId="3" borderId="3" xfId="0" applyNumberFormat="1" applyFont="1" applyFill="1" applyBorder="1" applyAlignment="1">
      <alignment horizontal="center" vertical="center" wrapText="1" readingOrder="1"/>
    </xf>
    <xf numFmtId="3" fontId="19" fillId="3" borderId="6" xfId="0" applyNumberFormat="1" applyFont="1" applyFill="1" applyBorder="1" applyAlignment="1">
      <alignment horizontal="center" vertical="center" wrapText="1" readingOrder="1"/>
    </xf>
    <xf numFmtId="0" fontId="19" fillId="3" borderId="1" xfId="0" applyFont="1" applyFill="1" applyBorder="1" applyAlignment="1">
      <alignment horizontal="center" vertical="center" wrapText="1" readingOrder="1"/>
    </xf>
    <xf numFmtId="164" fontId="22" fillId="0" borderId="5" xfId="0" applyNumberFormat="1" applyFont="1" applyBorder="1" applyAlignment="1">
      <alignment horizontal="center" vertical="center" wrapText="1" readingOrder="1"/>
    </xf>
    <xf numFmtId="164" fontId="22" fillId="0" borderId="6" xfId="0" applyNumberFormat="1" applyFont="1" applyBorder="1" applyAlignment="1">
      <alignment horizontal="center" vertical="center" wrapText="1" readingOrder="1"/>
    </xf>
    <xf numFmtId="164" fontId="22" fillId="0" borderId="7" xfId="0" applyNumberFormat="1" applyFont="1" applyBorder="1" applyAlignment="1">
      <alignment horizontal="center" vertical="center" wrapText="1" readingOrder="1"/>
    </xf>
    <xf numFmtId="164" fontId="25" fillId="0" borderId="5" xfId="0" applyNumberFormat="1" applyFont="1" applyBorder="1" applyAlignment="1">
      <alignment horizontal="center" vertical="center" wrapText="1" readingOrder="1"/>
    </xf>
    <xf numFmtId="164" fontId="25" fillId="0" borderId="7" xfId="0" applyNumberFormat="1" applyFont="1" applyBorder="1" applyAlignment="1">
      <alignment horizontal="center" vertical="center" wrapText="1" readingOrder="1"/>
    </xf>
    <xf numFmtId="3" fontId="19" fillId="3" borderId="5" xfId="0" applyNumberFormat="1" applyFont="1" applyFill="1" applyBorder="1" applyAlignment="1">
      <alignment horizontal="center" vertical="center" wrapText="1" readingOrder="1"/>
    </xf>
    <xf numFmtId="0" fontId="19" fillId="3" borderId="7" xfId="0" applyFont="1" applyFill="1" applyBorder="1" applyAlignment="1">
      <alignment horizontal="center" vertical="center" wrapText="1" readingOrder="1"/>
    </xf>
    <xf numFmtId="3" fontId="19" fillId="3" borderId="7" xfId="0" applyNumberFormat="1" applyFont="1" applyFill="1" applyBorder="1" applyAlignment="1">
      <alignment horizontal="center" vertical="center" wrapText="1" readingOrder="1"/>
    </xf>
    <xf numFmtId="3" fontId="19" fillId="3" borderId="2" xfId="0" applyNumberFormat="1" applyFont="1" applyFill="1" applyBorder="1" applyAlignment="1">
      <alignment horizontal="center" vertical="center" wrapText="1" readingOrder="1"/>
    </xf>
    <xf numFmtId="3" fontId="19" fillId="3" borderId="4" xfId="0" applyNumberFormat="1" applyFont="1" applyFill="1" applyBorder="1" applyAlignment="1">
      <alignment horizontal="center" vertical="center" wrapText="1" readingOrder="1"/>
    </xf>
    <xf numFmtId="0" fontId="19" fillId="3" borderId="6" xfId="0" applyFont="1" applyFill="1" applyBorder="1" applyAlignment="1">
      <alignment horizontal="center" vertical="center" wrapText="1" readingOrder="1"/>
    </xf>
    <xf numFmtId="0" fontId="22" fillId="3" borderId="5" xfId="0" applyFont="1" applyFill="1" applyBorder="1" applyAlignment="1">
      <alignment horizontal="left" vertical="center" wrapText="1" readingOrder="1"/>
    </xf>
    <xf numFmtId="3" fontId="22" fillId="3" borderId="6" xfId="0" applyNumberFormat="1" applyFont="1" applyFill="1" applyBorder="1" applyAlignment="1">
      <alignment horizontal="center" vertical="center" wrapText="1" readingOrder="1"/>
    </xf>
    <xf numFmtId="3" fontId="22" fillId="3" borderId="5" xfId="0" applyNumberFormat="1" applyFont="1" applyFill="1" applyBorder="1" applyAlignment="1">
      <alignment horizontal="center" vertical="center" wrapText="1" readingOrder="1"/>
    </xf>
    <xf numFmtId="3" fontId="25" fillId="3" borderId="6" xfId="0" applyNumberFormat="1" applyFont="1" applyFill="1" applyBorder="1" applyAlignment="1">
      <alignment horizontal="center" vertical="center" wrapText="1" readingOrder="1"/>
    </xf>
    <xf numFmtId="3" fontId="25" fillId="3" borderId="7" xfId="0" applyNumberFormat="1" applyFont="1" applyFill="1" applyBorder="1" applyAlignment="1">
      <alignment horizontal="center" vertical="center" wrapText="1" readingOrder="1"/>
    </xf>
    <xf numFmtId="2" fontId="22" fillId="3" borderId="5" xfId="0" applyNumberFormat="1" applyFont="1" applyFill="1" applyBorder="1" applyAlignment="1">
      <alignment horizontal="center" vertical="center" wrapText="1" readingOrder="1"/>
    </xf>
    <xf numFmtId="2" fontId="22" fillId="3" borderId="6" xfId="0" applyNumberFormat="1" applyFont="1" applyFill="1" applyBorder="1" applyAlignment="1">
      <alignment horizontal="center" vertical="center" wrapText="1" readingOrder="1"/>
    </xf>
    <xf numFmtId="2" fontId="22" fillId="3" borderId="7" xfId="0" applyNumberFormat="1" applyFont="1" applyFill="1" applyBorder="1" applyAlignment="1">
      <alignment horizontal="center" vertical="center" wrapText="1" readingOrder="1"/>
    </xf>
    <xf numFmtId="164" fontId="22" fillId="3" borderId="7" xfId="0" applyNumberFormat="1" applyFont="1" applyFill="1" applyBorder="1" applyAlignment="1">
      <alignment horizontal="center" vertical="center" wrapText="1" readingOrder="1"/>
    </xf>
    <xf numFmtId="164" fontId="25" fillId="3" borderId="7" xfId="0" applyNumberFormat="1" applyFont="1" applyFill="1" applyBorder="1" applyAlignment="1">
      <alignment horizontal="center" vertical="center" wrapText="1" readingOrder="1"/>
    </xf>
    <xf numFmtId="3" fontId="25" fillId="3" borderId="4" xfId="0" applyNumberFormat="1" applyFont="1" applyFill="1" applyBorder="1" applyAlignment="1">
      <alignment horizontal="center" vertical="center" wrapText="1" readingOrder="1"/>
    </xf>
    <xf numFmtId="0" fontId="0" fillId="3" borderId="0" xfId="0" applyFill="1"/>
    <xf numFmtId="0" fontId="26" fillId="3" borderId="0" xfId="0" applyFont="1" applyFill="1" applyBorder="1" applyAlignment="1">
      <alignment horizontal="left" vertical="center" wrapText="1" readingOrder="1"/>
    </xf>
    <xf numFmtId="0" fontId="15" fillId="3" borderId="0" xfId="0" applyFont="1" applyFill="1"/>
    <xf numFmtId="0" fontId="22" fillId="3" borderId="15" xfId="0" applyFont="1" applyFill="1" applyBorder="1" applyAlignment="1">
      <alignment horizontal="left" vertical="center" wrapText="1" readingOrder="1"/>
    </xf>
    <xf numFmtId="3" fontId="19" fillId="3" borderId="15" xfId="0" applyNumberFormat="1" applyFont="1" applyFill="1" applyBorder="1" applyAlignment="1">
      <alignment horizontal="center" vertical="center" wrapText="1" readingOrder="1"/>
    </xf>
    <xf numFmtId="3" fontId="19" fillId="3" borderId="16" xfId="0" applyNumberFormat="1" applyFont="1" applyFill="1" applyBorder="1" applyAlignment="1">
      <alignment horizontal="center" vertical="center" wrapText="1" readingOrder="1"/>
    </xf>
    <xf numFmtId="0" fontId="16" fillId="3" borderId="1" xfId="0" applyFont="1" applyFill="1" applyBorder="1" applyAlignment="1">
      <alignment vertical="center" wrapText="1"/>
    </xf>
    <xf numFmtId="0" fontId="22" fillId="3" borderId="2" xfId="0" applyFont="1" applyFill="1" applyBorder="1" applyAlignment="1">
      <alignment horizontal="left" vertical="center" wrapText="1" readingOrder="1"/>
    </xf>
    <xf numFmtId="3" fontId="0" fillId="3" borderId="0" xfId="0" applyNumberFormat="1" applyFill="1"/>
    <xf numFmtId="0" fontId="22" fillId="3" borderId="1" xfId="0" applyFont="1" applyFill="1" applyBorder="1" applyAlignment="1">
      <alignment horizontal="left" vertical="center" wrapText="1" readingOrder="1"/>
    </xf>
    <xf numFmtId="0" fontId="28" fillId="3" borderId="0" xfId="0" applyFont="1" applyFill="1"/>
    <xf numFmtId="164" fontId="0" fillId="3" borderId="0" xfId="39" applyNumberFormat="1" applyFont="1" applyFill="1"/>
    <xf numFmtId="3" fontId="22" fillId="3" borderId="3" xfId="0" applyNumberFormat="1" applyFont="1" applyFill="1" applyBorder="1" applyAlignment="1">
      <alignment horizontal="center" vertical="center" wrapText="1" readingOrder="1"/>
    </xf>
    <xf numFmtId="3" fontId="22" fillId="3" borderId="2" xfId="0" applyNumberFormat="1" applyFont="1" applyFill="1" applyBorder="1" applyAlignment="1">
      <alignment horizontal="center" vertical="center" wrapText="1" readingOrder="1"/>
    </xf>
    <xf numFmtId="3" fontId="25" fillId="3" borderId="3" xfId="0" applyNumberFormat="1" applyFont="1" applyFill="1" applyBorder="1" applyAlignment="1">
      <alignment horizontal="center" vertical="center" wrapText="1" readingOrder="1"/>
    </xf>
    <xf numFmtId="0" fontId="22" fillId="3" borderId="1" xfId="0" applyFont="1" applyFill="1" applyBorder="1" applyAlignment="1">
      <alignment horizontal="center" vertical="center" wrapText="1" readingOrder="1"/>
    </xf>
    <xf numFmtId="0" fontId="25" fillId="3" borderId="1" xfId="0" applyFont="1" applyFill="1" applyBorder="1" applyAlignment="1">
      <alignment horizontal="center" vertical="center" wrapText="1" readingOrder="1"/>
    </xf>
    <xf numFmtId="0" fontId="22" fillId="3" borderId="6" xfId="0" applyFont="1" applyFill="1" applyBorder="1" applyAlignment="1">
      <alignment horizontal="center" vertical="center" wrapText="1" readingOrder="1"/>
    </xf>
    <xf numFmtId="0" fontId="22" fillId="3" borderId="5" xfId="0" applyFont="1" applyFill="1" applyBorder="1" applyAlignment="1">
      <alignment horizontal="center" vertical="center" wrapText="1" readingOrder="1"/>
    </xf>
    <xf numFmtId="0" fontId="25" fillId="3" borderId="6" xfId="0" applyFont="1" applyFill="1" applyBorder="1" applyAlignment="1">
      <alignment horizontal="center" vertical="center" wrapText="1" readingOrder="1"/>
    </xf>
    <xf numFmtId="0" fontId="25" fillId="3" borderId="7" xfId="0" applyFont="1" applyFill="1" applyBorder="1" applyAlignment="1">
      <alignment horizontal="center" vertical="center" wrapText="1" readingOrder="1"/>
    </xf>
    <xf numFmtId="0" fontId="22" fillId="3" borderId="0" xfId="0" applyFont="1" applyFill="1" applyBorder="1" applyAlignment="1">
      <alignment horizontal="left" vertical="center" readingOrder="1"/>
    </xf>
    <xf numFmtId="0" fontId="0" fillId="3" borderId="0" xfId="0" applyFill="1" applyAlignment="1"/>
    <xf numFmtId="0" fontId="0" fillId="4" borderId="0" xfId="0" applyFill="1"/>
    <xf numFmtId="0" fontId="29" fillId="4" borderId="0" xfId="0" applyFont="1" applyFill="1" applyBorder="1" applyAlignment="1">
      <alignment horizontal="left" vertical="center" wrapText="1" readingOrder="1"/>
    </xf>
    <xf numFmtId="0" fontId="30" fillId="4" borderId="0" xfId="0" applyFont="1" applyFill="1"/>
    <xf numFmtId="0" fontId="29" fillId="4" borderId="0" xfId="0" applyFont="1" applyFill="1" applyBorder="1" applyAlignment="1">
      <alignment horizontal="left" vertical="center" readingOrder="1"/>
    </xf>
    <xf numFmtId="0" fontId="30" fillId="3" borderId="0" xfId="0" applyFont="1" applyFill="1"/>
    <xf numFmtId="0" fontId="33" fillId="4" borderId="0" xfId="0" applyFont="1" applyFill="1"/>
    <xf numFmtId="0" fontId="34" fillId="4" borderId="0" xfId="0" applyFont="1" applyFill="1"/>
    <xf numFmtId="0" fontId="0" fillId="4" borderId="20" xfId="0" applyFill="1" applyBorder="1"/>
    <xf numFmtId="0" fontId="30" fillId="4" borderId="0" xfId="0" quotePrefix="1" applyFont="1" applyFill="1"/>
    <xf numFmtId="0" fontId="35" fillId="4" borderId="0" xfId="40" applyFont="1" applyFill="1"/>
    <xf numFmtId="0" fontId="22" fillId="3" borderId="5" xfId="0" applyFont="1" applyFill="1" applyBorder="1" applyAlignment="1">
      <alignment horizontal="left" vertical="center" readingOrder="1"/>
    </xf>
    <xf numFmtId="0" fontId="0" fillId="3" borderId="0" xfId="0" applyFill="1" applyBorder="1"/>
    <xf numFmtId="0" fontId="0" fillId="3" borderId="21" xfId="0" applyFill="1" applyBorder="1"/>
    <xf numFmtId="0" fontId="30" fillId="4" borderId="0" xfId="0" applyFont="1" applyFill="1" applyAlignment="1">
      <alignment vertical="center" readingOrder="1"/>
    </xf>
    <xf numFmtId="49" fontId="32" fillId="4" borderId="0" xfId="0" quotePrefix="1" applyNumberFormat="1" applyFont="1" applyFill="1" applyAlignment="1">
      <alignment horizontal="left"/>
    </xf>
    <xf numFmtId="0" fontId="36" fillId="3" borderId="0" xfId="0" applyFont="1" applyFill="1" applyBorder="1" applyAlignment="1">
      <alignment vertical="center" readingOrder="1"/>
    </xf>
    <xf numFmtId="0" fontId="0" fillId="3" borderId="0" xfId="0" applyFont="1" applyFill="1" applyAlignment="1"/>
    <xf numFmtId="0" fontId="22" fillId="3" borderId="15" xfId="0" applyFont="1" applyFill="1" applyBorder="1" applyAlignment="1">
      <alignment horizontal="left" vertical="center" readingOrder="1"/>
    </xf>
    <xf numFmtId="0" fontId="22" fillId="3" borderId="2" xfId="0" applyFont="1" applyFill="1" applyBorder="1" applyAlignment="1">
      <alignment horizontal="left" vertical="center" readingOrder="1"/>
    </xf>
    <xf numFmtId="0" fontId="22" fillId="0" borderId="2" xfId="0" applyFont="1" applyBorder="1" applyAlignment="1">
      <alignment horizontal="left" vertical="center" readingOrder="1"/>
    </xf>
    <xf numFmtId="3" fontId="19" fillId="3" borderId="15" xfId="0" applyNumberFormat="1" applyFont="1" applyFill="1" applyBorder="1" applyAlignment="1">
      <alignment horizontal="center" vertical="center" readingOrder="1"/>
    </xf>
    <xf numFmtId="3" fontId="19" fillId="3" borderId="17" xfId="0" applyNumberFormat="1" applyFont="1" applyFill="1" applyBorder="1" applyAlignment="1">
      <alignment horizontal="center" vertical="center" readingOrder="1"/>
    </xf>
    <xf numFmtId="3" fontId="19" fillId="3" borderId="18" xfId="0" applyNumberFormat="1" applyFont="1" applyFill="1" applyBorder="1" applyAlignment="1">
      <alignment horizontal="center" vertical="center" readingOrder="1"/>
    </xf>
    <xf numFmtId="3" fontId="19" fillId="3" borderId="19" xfId="0" applyNumberFormat="1" applyFont="1" applyFill="1" applyBorder="1" applyAlignment="1">
      <alignment horizontal="center" vertical="center" readingOrder="1"/>
    </xf>
    <xf numFmtId="3" fontId="19" fillId="3" borderId="5" xfId="0" applyNumberFormat="1" applyFont="1" applyFill="1" applyBorder="1" applyAlignment="1">
      <alignment horizontal="center" vertical="center" readingOrder="1"/>
    </xf>
    <xf numFmtId="3" fontId="19" fillId="3" borderId="6" xfId="0" applyNumberFormat="1" applyFont="1" applyFill="1" applyBorder="1" applyAlignment="1">
      <alignment horizontal="center" vertical="center" readingOrder="1"/>
    </xf>
    <xf numFmtId="3" fontId="19" fillId="3" borderId="13" xfId="0" applyNumberFormat="1" applyFont="1" applyFill="1" applyBorder="1" applyAlignment="1">
      <alignment horizontal="center" vertical="center" readingOrder="1"/>
    </xf>
    <xf numFmtId="3" fontId="19" fillId="3" borderId="14" xfId="0" applyNumberFormat="1" applyFont="1" applyFill="1" applyBorder="1" applyAlignment="1">
      <alignment horizontal="center" vertical="center" readingOrder="1"/>
    </xf>
    <xf numFmtId="0" fontId="19" fillId="3" borderId="1" xfId="0" applyFont="1" applyFill="1" applyBorder="1" applyAlignment="1">
      <alignment horizontal="center" vertical="center" readingOrder="1"/>
    </xf>
    <xf numFmtId="3" fontId="19" fillId="3" borderId="2" xfId="0" applyNumberFormat="1" applyFont="1" applyFill="1" applyBorder="1" applyAlignment="1">
      <alignment horizontal="center" vertical="center" readingOrder="1"/>
    </xf>
    <xf numFmtId="3" fontId="19" fillId="3" borderId="3" xfId="0" applyNumberFormat="1" applyFont="1" applyFill="1" applyBorder="1" applyAlignment="1">
      <alignment horizontal="center" vertical="center" readingOrder="1"/>
    </xf>
    <xf numFmtId="3" fontId="19" fillId="3" borderId="11" xfId="0" applyNumberFormat="1" applyFont="1" applyFill="1" applyBorder="1" applyAlignment="1">
      <alignment horizontal="center" vertical="center" readingOrder="1"/>
    </xf>
    <xf numFmtId="3" fontId="19" fillId="3" borderId="12" xfId="0" applyNumberFormat="1" applyFont="1" applyFill="1" applyBorder="1" applyAlignment="1">
      <alignment horizontal="center" vertical="center" readingOrder="1"/>
    </xf>
    <xf numFmtId="0" fontId="19" fillId="3" borderId="5" xfId="0" applyFont="1" applyFill="1" applyBorder="1" applyAlignment="1">
      <alignment horizontal="center" vertical="center" readingOrder="1"/>
    </xf>
    <xf numFmtId="0" fontId="19" fillId="3" borderId="6" xfId="0" applyFont="1" applyFill="1" applyBorder="1" applyAlignment="1">
      <alignment horizontal="center" vertical="center" readingOrder="1"/>
    </xf>
    <xf numFmtId="0" fontId="19" fillId="3" borderId="13" xfId="0" applyFont="1" applyFill="1" applyBorder="1" applyAlignment="1">
      <alignment horizontal="center" vertical="center" readingOrder="1"/>
    </xf>
    <xf numFmtId="0" fontId="19" fillId="3" borderId="14" xfId="0" applyFont="1" applyFill="1" applyBorder="1" applyAlignment="1">
      <alignment horizontal="center" vertical="center" readingOrder="1"/>
    </xf>
    <xf numFmtId="0" fontId="19" fillId="3" borderId="2" xfId="0" applyFont="1" applyFill="1" applyBorder="1" applyAlignment="1">
      <alignment horizontal="center" vertical="center" readingOrder="1"/>
    </xf>
    <xf numFmtId="3" fontId="19" fillId="0" borderId="2" xfId="0" applyNumberFormat="1" applyFont="1" applyBorder="1" applyAlignment="1">
      <alignment horizontal="center" vertical="center" readingOrder="1"/>
    </xf>
    <xf numFmtId="3" fontId="19" fillId="0" borderId="3" xfId="0" applyNumberFormat="1" applyFont="1" applyBorder="1" applyAlignment="1">
      <alignment horizontal="center" vertical="center" readingOrder="1"/>
    </xf>
    <xf numFmtId="3" fontId="19" fillId="0" borderId="11" xfId="0" applyNumberFormat="1" applyFont="1" applyBorder="1" applyAlignment="1">
      <alignment horizontal="center" vertical="center" readingOrder="1"/>
    </xf>
    <xf numFmtId="3" fontId="19" fillId="0" borderId="12" xfId="0" applyNumberFormat="1" applyFont="1" applyBorder="1" applyAlignment="1">
      <alignment horizontal="center" vertical="center" readingOrder="1"/>
    </xf>
    <xf numFmtId="0" fontId="37" fillId="2" borderId="0" xfId="40" applyFont="1" applyFill="1" applyBorder="1" applyAlignment="1">
      <alignment horizontal="left" vertical="center" wrapText="1" readingOrder="1"/>
    </xf>
    <xf numFmtId="0" fontId="38" fillId="2" borderId="0" xfId="40" applyFont="1" applyFill="1" applyBorder="1" applyAlignment="1">
      <alignment horizontal="left" vertical="center" readingOrder="1"/>
    </xf>
    <xf numFmtId="0" fontId="38" fillId="2" borderId="0" xfId="40" applyFont="1" applyFill="1" applyBorder="1" applyAlignment="1">
      <alignment horizontal="left" vertical="center" wrapText="1" readingOrder="1"/>
    </xf>
    <xf numFmtId="0" fontId="39" fillId="3" borderId="0" xfId="0" applyFont="1" applyFill="1"/>
    <xf numFmtId="3" fontId="23" fillId="2" borderId="6" xfId="0" applyNumberFormat="1" applyFont="1" applyFill="1" applyBorder="1" applyAlignment="1">
      <alignment horizontal="center" vertical="center" wrapText="1" readingOrder="1"/>
    </xf>
    <xf numFmtId="3" fontId="23" fillId="2" borderId="5" xfId="0" applyNumberFormat="1" applyFont="1" applyFill="1" applyBorder="1" applyAlignment="1">
      <alignment horizontal="center" vertical="center" wrapText="1" readingOrder="1"/>
    </xf>
    <xf numFmtId="3" fontId="24" fillId="2" borderId="6" xfId="0" applyNumberFormat="1" applyFont="1" applyFill="1" applyBorder="1" applyAlignment="1">
      <alignment horizontal="center" vertical="center" wrapText="1" readingOrder="1"/>
    </xf>
    <xf numFmtId="3" fontId="24" fillId="2" borderId="7" xfId="0" applyNumberFormat="1" applyFont="1" applyFill="1" applyBorder="1" applyAlignment="1">
      <alignment horizontal="center" vertical="center" wrapText="1" readingOrder="1"/>
    </xf>
    <xf numFmtId="3" fontId="18" fillId="2" borderId="5" xfId="0" applyNumberFormat="1" applyFont="1" applyFill="1" applyBorder="1" applyAlignment="1">
      <alignment horizontal="center" vertical="center" readingOrder="1"/>
    </xf>
    <xf numFmtId="3" fontId="18" fillId="2" borderId="6" xfId="0" applyNumberFormat="1" applyFont="1" applyFill="1" applyBorder="1" applyAlignment="1">
      <alignment horizontal="center" vertical="center" readingOrder="1"/>
    </xf>
    <xf numFmtId="3" fontId="18" fillId="2" borderId="14" xfId="0" applyNumberFormat="1" applyFont="1" applyFill="1" applyBorder="1" applyAlignment="1">
      <alignment horizontal="center" vertical="center" readingOrder="1"/>
    </xf>
    <xf numFmtId="0" fontId="23" fillId="2" borderId="5" xfId="0" applyFont="1" applyFill="1" applyBorder="1" applyAlignment="1">
      <alignment horizontal="left" vertical="center" readingOrder="1"/>
    </xf>
    <xf numFmtId="3" fontId="18" fillId="2" borderId="13" xfId="0" applyNumberFormat="1" applyFont="1" applyFill="1" applyBorder="1" applyAlignment="1">
      <alignment horizontal="center" vertical="center" readingOrder="1"/>
    </xf>
    <xf numFmtId="3" fontId="18" fillId="2" borderId="5" xfId="0" applyNumberFormat="1" applyFont="1" applyFill="1" applyBorder="1" applyAlignment="1">
      <alignment horizontal="center" vertical="center" wrapText="1" readingOrder="1"/>
    </xf>
    <xf numFmtId="164" fontId="25" fillId="3" borderId="5" xfId="0" applyNumberFormat="1" applyFont="1" applyFill="1" applyBorder="1" applyAlignment="1">
      <alignment horizontal="center" vertical="center" wrapText="1" readingOrder="1"/>
    </xf>
    <xf numFmtId="164" fontId="25" fillId="3" borderId="6" xfId="0" applyNumberFormat="1" applyFont="1" applyFill="1" applyBorder="1" applyAlignment="1">
      <alignment horizontal="center" vertical="center" wrapText="1" readingOrder="1"/>
    </xf>
    <xf numFmtId="9" fontId="25" fillId="3" borderId="7" xfId="0" applyNumberFormat="1" applyFont="1" applyFill="1" applyBorder="1" applyAlignment="1">
      <alignment horizontal="center" vertical="center" wrapText="1" readingOrder="1"/>
    </xf>
    <xf numFmtId="0" fontId="37" fillId="3" borderId="0" xfId="40" applyFont="1" applyFill="1"/>
    <xf numFmtId="0" fontId="26" fillId="3" borderId="21" xfId="0" applyFont="1" applyFill="1" applyBorder="1" applyAlignment="1">
      <alignment horizontal="left" vertical="center" readingOrder="1"/>
    </xf>
    <xf numFmtId="0" fontId="0" fillId="3" borderId="21" xfId="0" applyFont="1" applyFill="1" applyBorder="1"/>
    <xf numFmtId="0" fontId="0" fillId="3" borderId="0" xfId="0" applyFont="1" applyFill="1"/>
    <xf numFmtId="0" fontId="36" fillId="3" borderId="0" xfId="0" applyFont="1" applyFill="1" applyBorder="1" applyAlignment="1">
      <alignment horizontal="left" vertical="center" readingOrder="1"/>
    </xf>
    <xf numFmtId="0" fontId="41" fillId="4" borderId="0" xfId="0" applyFont="1" applyFill="1"/>
    <xf numFmtId="0" fontId="22" fillId="0" borderId="15" xfId="0" applyFont="1" applyBorder="1" applyAlignment="1">
      <alignment horizontal="left" vertical="center" wrapText="1" readingOrder="1"/>
    </xf>
    <xf numFmtId="3" fontId="25" fillId="0" borderId="15" xfId="0" applyNumberFormat="1" applyFont="1" applyBorder="1" applyAlignment="1">
      <alignment horizontal="center" vertical="center" wrapText="1" readingOrder="1"/>
    </xf>
    <xf numFmtId="3" fontId="25" fillId="0" borderId="17" xfId="0" applyNumberFormat="1" applyFont="1" applyBorder="1" applyAlignment="1">
      <alignment horizontal="center" vertical="center" wrapText="1" readingOrder="1"/>
    </xf>
    <xf numFmtId="3" fontId="25" fillId="0" borderId="16" xfId="0" applyNumberFormat="1" applyFont="1" applyBorder="1" applyAlignment="1">
      <alignment horizontal="center" vertical="center" wrapText="1" readingOrder="1"/>
    </xf>
    <xf numFmtId="3" fontId="25" fillId="3" borderId="16" xfId="0" applyNumberFormat="1" applyFont="1" applyFill="1" applyBorder="1" applyAlignment="1">
      <alignment horizontal="center" vertical="center" wrapText="1" readingOrder="1"/>
    </xf>
    <xf numFmtId="3" fontId="25" fillId="3" borderId="17" xfId="0" applyNumberFormat="1" applyFont="1" applyFill="1" applyBorder="1" applyAlignment="1">
      <alignment horizontal="center" vertical="center" wrapText="1" readingOrder="1"/>
    </xf>
    <xf numFmtId="0" fontId="31" fillId="4" borderId="0" xfId="0" applyFont="1" applyFill="1" applyBorder="1" applyAlignment="1">
      <alignment horizontal="left" vertical="center" wrapText="1" readingOrder="1"/>
    </xf>
    <xf numFmtId="0" fontId="31" fillId="4" borderId="0" xfId="0" applyFont="1" applyFill="1" applyBorder="1" applyAlignment="1">
      <alignment horizontal="center" vertical="center" wrapText="1" readingOrder="1"/>
    </xf>
    <xf numFmtId="3" fontId="22" fillId="3" borderId="17" xfId="0" applyNumberFormat="1" applyFont="1" applyFill="1" applyBorder="1" applyAlignment="1">
      <alignment horizontal="center" vertical="center" wrapText="1" readingOrder="1"/>
    </xf>
    <xf numFmtId="3" fontId="22" fillId="3" borderId="15" xfId="0" applyNumberFormat="1" applyFont="1" applyFill="1" applyBorder="1" applyAlignment="1">
      <alignment horizontal="center" vertical="center" wrapText="1" readingOrder="1"/>
    </xf>
    <xf numFmtId="14" fontId="31" fillId="4" borderId="0" xfId="0" quotePrefix="1" applyNumberFormat="1" applyFont="1" applyFill="1" applyBorder="1" applyAlignment="1">
      <alignment horizontal="center" vertical="center" wrapText="1" readingOrder="1"/>
    </xf>
    <xf numFmtId="14" fontId="31" fillId="4" borderId="0" xfId="0" applyNumberFormat="1" applyFont="1" applyFill="1" applyBorder="1" applyAlignment="1">
      <alignment horizontal="center" vertical="center" wrapText="1" readingOrder="1"/>
    </xf>
    <xf numFmtId="3" fontId="19" fillId="3" borderId="17" xfId="0" applyNumberFormat="1" applyFont="1" applyFill="1" applyBorder="1" applyAlignment="1">
      <alignment horizontal="center" vertical="center" wrapText="1" readingOrder="1"/>
    </xf>
    <xf numFmtId="3" fontId="22" fillId="0" borderId="15" xfId="0" applyNumberFormat="1" applyFont="1" applyBorder="1" applyAlignment="1">
      <alignment horizontal="center" vertical="center" wrapText="1" readingOrder="1"/>
    </xf>
    <xf numFmtId="3" fontId="22" fillId="0" borderId="17" xfId="0" applyNumberFormat="1" applyFont="1" applyBorder="1" applyAlignment="1">
      <alignment horizontal="center" vertical="center" wrapText="1" readingOrder="1"/>
    </xf>
    <xf numFmtId="3" fontId="22" fillId="0" borderId="16" xfId="0" applyNumberFormat="1" applyFont="1" applyBorder="1" applyAlignment="1">
      <alignment horizontal="center" vertical="center" wrapText="1" readingOrder="1"/>
    </xf>
    <xf numFmtId="49" fontId="31" fillId="4" borderId="0" xfId="0" applyNumberFormat="1" applyFont="1" applyFill="1" applyBorder="1" applyAlignment="1">
      <alignment horizontal="center" vertical="center" wrapText="1" readingOrder="1"/>
    </xf>
    <xf numFmtId="0" fontId="0" fillId="3" borderId="0" xfId="0" applyFill="1" applyBorder="1" applyAlignment="1"/>
    <xf numFmtId="3" fontId="19" fillId="3" borderId="22" xfId="0" applyNumberFormat="1" applyFont="1" applyFill="1" applyBorder="1" applyAlignment="1">
      <alignment horizontal="center" vertical="center" readingOrder="1"/>
    </xf>
    <xf numFmtId="3" fontId="18" fillId="2" borderId="7" xfId="0" applyNumberFormat="1" applyFont="1" applyFill="1" applyBorder="1" applyAlignment="1">
      <alignment horizontal="center" vertical="center" readingOrder="1"/>
    </xf>
    <xf numFmtId="0" fontId="28" fillId="3" borderId="0" xfId="0" applyFont="1" applyFill="1" applyAlignment="1">
      <alignment vertical="top"/>
    </xf>
    <xf numFmtId="0" fontId="0" fillId="3" borderId="0" xfId="0" applyFill="1" applyAlignment="1">
      <alignment vertical="top"/>
    </xf>
    <xf numFmtId="0" fontId="42" fillId="3" borderId="0" xfId="0" applyFont="1" applyFill="1" applyBorder="1" applyAlignment="1">
      <alignment vertical="center" readingOrder="1"/>
    </xf>
    <xf numFmtId="3" fontId="25" fillId="0" borderId="0" xfId="0" applyNumberFormat="1" applyFont="1" applyBorder="1" applyAlignment="1">
      <alignment horizontal="center" vertical="center" wrapText="1" readingOrder="1"/>
    </xf>
    <xf numFmtId="3" fontId="25" fillId="3" borderId="0" xfId="0" applyNumberFormat="1" applyFont="1" applyFill="1" applyBorder="1" applyAlignment="1">
      <alignment horizontal="center" vertical="center" wrapText="1" readingOrder="1"/>
    </xf>
    <xf numFmtId="0" fontId="23" fillId="3" borderId="0" xfId="0" applyFont="1" applyFill="1" applyBorder="1" applyAlignment="1">
      <alignment horizontal="left" vertical="center" wrapText="1" readingOrder="1"/>
    </xf>
    <xf numFmtId="3" fontId="18" fillId="3" borderId="0" xfId="0" applyNumberFormat="1" applyFont="1" applyFill="1" applyBorder="1" applyAlignment="1">
      <alignment horizontal="center" vertical="center" wrapText="1" readingOrder="1"/>
    </xf>
    <xf numFmtId="3" fontId="23" fillId="3" borderId="0" xfId="0" applyNumberFormat="1" applyFont="1" applyFill="1" applyBorder="1" applyAlignment="1">
      <alignment horizontal="center" vertical="center" wrapText="1" readingOrder="1"/>
    </xf>
    <xf numFmtId="3" fontId="24" fillId="3" borderId="0" xfId="0" applyNumberFormat="1" applyFont="1" applyFill="1" applyBorder="1" applyAlignment="1">
      <alignment horizontal="center" vertical="center" wrapText="1" readingOrder="1"/>
    </xf>
    <xf numFmtId="3" fontId="18" fillId="3" borderId="0" xfId="0" applyNumberFormat="1" applyFont="1" applyFill="1" applyBorder="1" applyAlignment="1">
      <alignment horizontal="center" vertical="center" readingOrder="1"/>
    </xf>
    <xf numFmtId="0" fontId="16" fillId="3" borderId="1" xfId="0" applyFont="1" applyFill="1" applyBorder="1" applyAlignment="1">
      <alignment horizontal="center" vertical="center" wrapText="1"/>
    </xf>
    <xf numFmtId="0" fontId="31" fillId="4" borderId="1" xfId="0" applyFont="1" applyFill="1" applyBorder="1" applyAlignment="1">
      <alignment horizontal="center" readingOrder="1"/>
    </xf>
    <xf numFmtId="0" fontId="31" fillId="4" borderId="1" xfId="0" applyFont="1" applyFill="1" applyBorder="1" applyAlignment="1">
      <alignment horizontal="center" vertical="center" readingOrder="1"/>
    </xf>
    <xf numFmtId="0" fontId="31" fillId="4" borderId="1" xfId="0" applyFont="1" applyFill="1" applyBorder="1" applyAlignment="1">
      <alignment horizontal="center" vertical="center" wrapText="1" readingOrder="1"/>
    </xf>
    <xf numFmtId="0" fontId="30" fillId="3" borderId="0" xfId="0" quotePrefix="1" applyFont="1" applyFill="1"/>
    <xf numFmtId="0" fontId="35" fillId="3" borderId="0" xfId="40" applyFont="1" applyFill="1"/>
    <xf numFmtId="0" fontId="0" fillId="4" borderId="0" xfId="0" applyFill="1" applyBorder="1"/>
    <xf numFmtId="3" fontId="19" fillId="3" borderId="24" xfId="0" applyNumberFormat="1" applyFont="1" applyFill="1" applyBorder="1" applyAlignment="1">
      <alignment horizontal="center" vertical="center" wrapText="1" readingOrder="1"/>
    </xf>
    <xf numFmtId="3" fontId="19" fillId="3" borderId="25" xfId="0" applyNumberFormat="1" applyFont="1" applyFill="1" applyBorder="1" applyAlignment="1">
      <alignment horizontal="center" vertical="center" wrapText="1" readingOrder="1"/>
    </xf>
    <xf numFmtId="3" fontId="18" fillId="2" borderId="25" xfId="0" applyNumberFormat="1" applyFont="1" applyFill="1" applyBorder="1" applyAlignment="1">
      <alignment horizontal="center" vertical="center" wrapText="1" readingOrder="1"/>
    </xf>
    <xf numFmtId="3" fontId="19" fillId="3" borderId="26" xfId="0" applyNumberFormat="1" applyFont="1" applyFill="1" applyBorder="1" applyAlignment="1">
      <alignment horizontal="center" vertical="center" wrapText="1" readingOrder="1"/>
    </xf>
    <xf numFmtId="3" fontId="19" fillId="0" borderId="26" xfId="0" applyNumberFormat="1" applyFont="1" applyBorder="1" applyAlignment="1">
      <alignment horizontal="center" vertical="center" wrapText="1" readingOrder="1"/>
    </xf>
    <xf numFmtId="3" fontId="19" fillId="3" borderId="27" xfId="0" applyNumberFormat="1" applyFont="1" applyFill="1" applyBorder="1" applyAlignment="1">
      <alignment horizontal="center" vertical="center" readingOrder="1"/>
    </xf>
    <xf numFmtId="3" fontId="19" fillId="3" borderId="28" xfId="0" applyNumberFormat="1" applyFont="1" applyFill="1" applyBorder="1" applyAlignment="1">
      <alignment horizontal="center" vertical="center" readingOrder="1"/>
    </xf>
    <xf numFmtId="3" fontId="18" fillId="2" borderId="28" xfId="0" applyNumberFormat="1" applyFont="1" applyFill="1" applyBorder="1" applyAlignment="1">
      <alignment horizontal="center" vertical="center" readingOrder="1"/>
    </xf>
    <xf numFmtId="3" fontId="19" fillId="3" borderId="29" xfId="0" applyNumberFormat="1" applyFont="1" applyFill="1" applyBorder="1" applyAlignment="1">
      <alignment horizontal="center" vertical="center" readingOrder="1"/>
    </xf>
    <xf numFmtId="0" fontId="19" fillId="3" borderId="28" xfId="0" applyFont="1" applyFill="1" applyBorder="1" applyAlignment="1">
      <alignment horizontal="center" vertical="center" readingOrder="1"/>
    </xf>
    <xf numFmtId="3" fontId="19" fillId="0" borderId="29" xfId="0" applyNumberFormat="1" applyFont="1" applyBorder="1" applyAlignment="1">
      <alignment horizontal="center" vertical="center" readingOrder="1"/>
    </xf>
    <xf numFmtId="3" fontId="19" fillId="3" borderId="30" xfId="0" applyNumberFormat="1" applyFont="1" applyFill="1" applyBorder="1" applyAlignment="1">
      <alignment horizontal="center" vertical="center" readingOrder="1"/>
    </xf>
    <xf numFmtId="3" fontId="18" fillId="2" borderId="31" xfId="0" applyNumberFormat="1" applyFont="1" applyFill="1" applyBorder="1" applyAlignment="1">
      <alignment horizontal="center" vertical="center" readingOrder="1"/>
    </xf>
    <xf numFmtId="3" fontId="25" fillId="3" borderId="24" xfId="0" applyNumberFormat="1" applyFont="1" applyFill="1" applyBorder="1" applyAlignment="1">
      <alignment horizontal="center" vertical="center" wrapText="1" readingOrder="1"/>
    </xf>
    <xf numFmtId="3" fontId="25" fillId="3" borderId="25" xfId="0" applyNumberFormat="1" applyFont="1" applyFill="1" applyBorder="1" applyAlignment="1">
      <alignment horizontal="center" vertical="center" wrapText="1" readingOrder="1"/>
    </xf>
    <xf numFmtId="3" fontId="24" fillId="2" borderId="25" xfId="0" applyNumberFormat="1" applyFont="1" applyFill="1" applyBorder="1" applyAlignment="1">
      <alignment horizontal="center" vertical="center" wrapText="1" readingOrder="1"/>
    </xf>
    <xf numFmtId="3" fontId="25" fillId="3" borderId="26" xfId="0" applyNumberFormat="1" applyFont="1" applyFill="1" applyBorder="1" applyAlignment="1">
      <alignment horizontal="center" vertical="center" wrapText="1" readingOrder="1"/>
    </xf>
    <xf numFmtId="0" fontId="25" fillId="3" borderId="25" xfId="0" applyFont="1" applyFill="1" applyBorder="1" applyAlignment="1">
      <alignment horizontal="center" vertical="center" wrapText="1" readingOrder="1"/>
    </xf>
    <xf numFmtId="0" fontId="29" fillId="4" borderId="32" xfId="0" applyFont="1" applyFill="1" applyBorder="1" applyAlignment="1">
      <alignment horizontal="left" vertical="center" readingOrder="1"/>
    </xf>
    <xf numFmtId="0" fontId="31" fillId="4" borderId="32" xfId="0" applyFont="1" applyFill="1" applyBorder="1" applyAlignment="1">
      <alignment horizontal="left" vertical="center" wrapText="1" readingOrder="1"/>
    </xf>
    <xf numFmtId="0" fontId="30" fillId="4" borderId="33" xfId="0" applyFont="1" applyFill="1" applyBorder="1"/>
    <xf numFmtId="14" fontId="31" fillId="4" borderId="33" xfId="0" applyNumberFormat="1" applyFont="1" applyFill="1" applyBorder="1" applyAlignment="1">
      <alignment horizontal="center" vertical="center" wrapText="1" readingOrder="1"/>
    </xf>
    <xf numFmtId="3" fontId="22" fillId="0" borderId="24" xfId="0" applyNumberFormat="1" applyFont="1" applyBorder="1" applyAlignment="1">
      <alignment horizontal="center" vertical="center" wrapText="1" readingOrder="1"/>
    </xf>
    <xf numFmtId="164" fontId="22" fillId="0" borderId="25" xfId="0" applyNumberFormat="1" applyFont="1" applyBorder="1" applyAlignment="1">
      <alignment horizontal="center" vertical="center" wrapText="1" readingOrder="1"/>
    </xf>
    <xf numFmtId="164" fontId="22" fillId="3" borderId="25" xfId="0" applyNumberFormat="1" applyFont="1" applyFill="1" applyBorder="1" applyAlignment="1">
      <alignment horizontal="center" vertical="center" wrapText="1" readingOrder="1"/>
    </xf>
    <xf numFmtId="3" fontId="22" fillId="0" borderId="25" xfId="0" applyNumberFormat="1" applyFont="1" applyBorder="1" applyAlignment="1">
      <alignment horizontal="center" vertical="center" wrapText="1" readingOrder="1"/>
    </xf>
    <xf numFmtId="0" fontId="22" fillId="0" borderId="25" xfId="0" applyFont="1" applyBorder="1" applyAlignment="1">
      <alignment horizontal="center" vertical="center" wrapText="1" readingOrder="1"/>
    </xf>
    <xf numFmtId="3" fontId="22" fillId="0" borderId="34" xfId="0" applyNumberFormat="1" applyFont="1" applyBorder="1" applyAlignment="1">
      <alignment horizontal="center" vertical="center" wrapText="1" readingOrder="1"/>
    </xf>
    <xf numFmtId="2" fontId="22" fillId="3" borderId="25" xfId="0" applyNumberFormat="1" applyFont="1" applyFill="1" applyBorder="1" applyAlignment="1">
      <alignment horizontal="center" vertical="center" wrapText="1" readingOrder="1"/>
    </xf>
    <xf numFmtId="3" fontId="25" fillId="0" borderId="24" xfId="0" applyNumberFormat="1" applyFont="1" applyBorder="1" applyAlignment="1">
      <alignment horizontal="center" vertical="center" wrapText="1" readingOrder="1"/>
    </xf>
    <xf numFmtId="164" fontId="25" fillId="0" borderId="25" xfId="0" applyNumberFormat="1" applyFont="1" applyBorder="1" applyAlignment="1">
      <alignment horizontal="center" vertical="center" wrapText="1" readingOrder="1"/>
    </xf>
    <xf numFmtId="164" fontId="25" fillId="3" borderId="25" xfId="0" applyNumberFormat="1" applyFont="1" applyFill="1" applyBorder="1" applyAlignment="1">
      <alignment horizontal="center" vertical="center" wrapText="1" readingOrder="1"/>
    </xf>
    <xf numFmtId="3" fontId="25" fillId="0" borderId="25" xfId="0" applyNumberFormat="1" applyFont="1" applyBorder="1" applyAlignment="1">
      <alignment horizontal="center" vertical="center" wrapText="1" readingOrder="1"/>
    </xf>
    <xf numFmtId="9" fontId="25" fillId="0" borderId="25" xfId="0" applyNumberFormat="1" applyFont="1" applyBorder="1" applyAlignment="1">
      <alignment horizontal="center" vertical="center" wrapText="1" readingOrder="1"/>
    </xf>
    <xf numFmtId="3" fontId="22" fillId="3" borderId="15" xfId="0" applyNumberFormat="1" applyFont="1" applyFill="1" applyBorder="1" applyAlignment="1">
      <alignment horizontal="left" vertical="center" wrapText="1" readingOrder="1"/>
    </xf>
    <xf numFmtId="3" fontId="22" fillId="3" borderId="5" xfId="0" applyNumberFormat="1" applyFont="1" applyFill="1" applyBorder="1" applyAlignment="1">
      <alignment horizontal="left" vertical="center" wrapText="1" readingOrder="1"/>
    </xf>
    <xf numFmtId="3" fontId="23" fillId="2" borderId="5" xfId="0" applyNumberFormat="1" applyFont="1" applyFill="1" applyBorder="1" applyAlignment="1">
      <alignment horizontal="left" vertical="center" wrapText="1" readingOrder="1"/>
    </xf>
    <xf numFmtId="0" fontId="22" fillId="3" borderId="0" xfId="0" applyFont="1" applyFill="1" applyBorder="1" applyAlignment="1">
      <alignment horizontal="left" vertical="center" wrapText="1" readingOrder="1"/>
    </xf>
    <xf numFmtId="3" fontId="22" fillId="3" borderId="2" xfId="0" applyNumberFormat="1" applyFont="1" applyFill="1" applyBorder="1" applyAlignment="1">
      <alignment horizontal="left" vertical="center" wrapText="1" readingOrder="1"/>
    </xf>
    <xf numFmtId="166" fontId="58" fillId="3" borderId="0" xfId="45" applyNumberFormat="1" applyFont="1" applyFill="1" applyAlignment="1" applyProtection="1">
      <alignment horizontal="left"/>
    </xf>
    <xf numFmtId="0" fontId="19" fillId="6" borderId="6" xfId="0" applyFont="1" applyFill="1" applyBorder="1" applyAlignment="1">
      <alignment horizontal="center" vertical="center" wrapText="1" readingOrder="1"/>
    </xf>
    <xf numFmtId="0" fontId="22" fillId="6" borderId="5" xfId="0" applyFont="1" applyFill="1" applyBorder="1" applyAlignment="1">
      <alignment horizontal="left" vertical="center" wrapText="1" readingOrder="1"/>
    </xf>
    <xf numFmtId="0" fontId="19" fillId="6" borderId="7" xfId="0" applyFont="1" applyFill="1" applyBorder="1" applyAlignment="1">
      <alignment horizontal="center" vertical="center" wrapText="1" readingOrder="1"/>
    </xf>
    <xf numFmtId="0" fontId="36" fillId="3" borderId="0" xfId="0" applyFont="1" applyFill="1" applyBorder="1" applyAlignment="1">
      <alignment vertical="center" wrapText="1" readingOrder="1"/>
    </xf>
    <xf numFmtId="0" fontId="19" fillId="3" borderId="17" xfId="0" applyFont="1" applyFill="1" applyBorder="1" applyAlignment="1">
      <alignment horizontal="center" vertical="center" wrapText="1" readingOrder="1"/>
    </xf>
    <xf numFmtId="0" fontId="19" fillId="3" borderId="16" xfId="0" applyFont="1" applyFill="1" applyBorder="1" applyAlignment="1">
      <alignment horizontal="center" vertical="center" wrapText="1" readingOrder="1"/>
    </xf>
    <xf numFmtId="0" fontId="29" fillId="4" borderId="35" xfId="0" applyFont="1" applyFill="1" applyBorder="1" applyAlignment="1">
      <alignment horizontal="left" vertical="center" readingOrder="1"/>
    </xf>
    <xf numFmtId="0" fontId="29" fillId="4" borderId="36" xfId="0" applyFont="1" applyFill="1" applyBorder="1" applyAlignment="1">
      <alignment horizontal="left" vertical="center" readingOrder="1"/>
    </xf>
    <xf numFmtId="0" fontId="30" fillId="4" borderId="36" xfId="0" applyFont="1" applyFill="1" applyBorder="1"/>
    <xf numFmtId="0" fontId="30" fillId="4" borderId="37" xfId="0" applyFont="1" applyFill="1" applyBorder="1"/>
    <xf numFmtId="0" fontId="31" fillId="4" borderId="38" xfId="0" applyFont="1" applyFill="1" applyBorder="1" applyAlignment="1">
      <alignment horizontal="left" vertical="center" wrapText="1" readingOrder="1"/>
    </xf>
    <xf numFmtId="14" fontId="31" fillId="4" borderId="39" xfId="0" applyNumberFormat="1" applyFont="1" applyFill="1" applyBorder="1" applyAlignment="1">
      <alignment horizontal="center" vertical="center" wrapText="1" readingOrder="1"/>
    </xf>
    <xf numFmtId="14" fontId="31" fillId="4" borderId="40" xfId="0" applyNumberFormat="1" applyFont="1" applyFill="1" applyBorder="1" applyAlignment="1">
      <alignment horizontal="center" vertical="center" wrapText="1" readingOrder="1"/>
    </xf>
    <xf numFmtId="3" fontId="19" fillId="0" borderId="3" xfId="0" applyNumberFormat="1" applyFont="1" applyBorder="1" applyAlignment="1">
      <alignment horizontal="center" vertical="center" wrapText="1" readingOrder="1"/>
    </xf>
    <xf numFmtId="0" fontId="53" fillId="0" borderId="0" xfId="67" applyFont="1" applyFill="1" applyAlignment="1"/>
    <xf numFmtId="0" fontId="43" fillId="0" borderId="0" xfId="67" applyFont="1" applyFill="1" applyAlignment="1">
      <alignment vertical="center"/>
    </xf>
    <xf numFmtId="0" fontId="1" fillId="0" borderId="0" xfId="67"/>
    <xf numFmtId="14" fontId="54" fillId="0" borderId="0" xfId="67" applyNumberFormat="1" applyFont="1" applyFill="1" applyAlignment="1">
      <alignment horizontal="center"/>
    </xf>
    <xf numFmtId="0" fontId="43" fillId="0" borderId="0" xfId="67" applyFont="1"/>
    <xf numFmtId="0" fontId="44" fillId="5" borderId="0" xfId="67" applyFont="1" applyFill="1" applyAlignment="1">
      <alignment vertical="center"/>
    </xf>
    <xf numFmtId="0" fontId="45" fillId="5" borderId="0" xfId="67" applyFont="1" applyFill="1"/>
    <xf numFmtId="0" fontId="46" fillId="0" borderId="0" xfId="67" applyFont="1" applyFill="1"/>
    <xf numFmtId="14" fontId="47" fillId="5" borderId="0" xfId="67" applyNumberFormat="1" applyFont="1" applyFill="1" applyAlignment="1">
      <alignment vertical="center"/>
    </xf>
    <xf numFmtId="0" fontId="46" fillId="0" borderId="0" xfId="67" applyFont="1"/>
    <xf numFmtId="0" fontId="55" fillId="0" borderId="0" xfId="67" applyFont="1" applyFill="1"/>
    <xf numFmtId="3" fontId="52" fillId="3" borderId="0" xfId="67" applyNumberFormat="1" applyFont="1" applyFill="1"/>
    <xf numFmtId="0" fontId="55" fillId="0" borderId="23" xfId="67" applyFont="1" applyFill="1" applyBorder="1"/>
    <xf numFmtId="3" fontId="52" fillId="3" borderId="23" xfId="68" applyNumberFormat="1" applyFont="1" applyFill="1" applyBorder="1"/>
    <xf numFmtId="3" fontId="52" fillId="3" borderId="23" xfId="67" applyNumberFormat="1" applyFont="1" applyFill="1" applyBorder="1"/>
    <xf numFmtId="0" fontId="55" fillId="0" borderId="0" xfId="67" applyFont="1" applyFill="1" applyAlignment="1">
      <alignment vertical="center"/>
    </xf>
    <xf numFmtId="164" fontId="52" fillId="3" borderId="0" xfId="68" applyNumberFormat="1" applyFont="1" applyFill="1" applyAlignment="1">
      <alignment horizontal="right" vertical="center"/>
    </xf>
    <xf numFmtId="164" fontId="52" fillId="3" borderId="0" xfId="68" applyNumberFormat="1" applyFont="1" applyFill="1" applyAlignment="1">
      <alignment vertical="center"/>
    </xf>
    <xf numFmtId="0" fontId="55" fillId="0" borderId="0" xfId="67" applyFont="1" applyFill="1" applyBorder="1"/>
    <xf numFmtId="0" fontId="43" fillId="3" borderId="0" xfId="67" applyFont="1" applyFill="1"/>
    <xf numFmtId="3" fontId="48" fillId="3" borderId="0" xfId="67" applyNumberFormat="1" applyFont="1" applyFill="1" applyAlignment="1">
      <alignment vertical="center"/>
    </xf>
    <xf numFmtId="14" fontId="49" fillId="5" borderId="0" xfId="67" applyNumberFormat="1" applyFont="1" applyFill="1" applyAlignment="1">
      <alignment horizontal="right" vertical="center" wrapText="1"/>
    </xf>
    <xf numFmtId="3" fontId="52" fillId="0" borderId="0" xfId="67" applyNumberFormat="1" applyFont="1" applyFill="1"/>
    <xf numFmtId="164" fontId="52" fillId="3" borderId="0" xfId="68" applyNumberFormat="1" applyFont="1" applyFill="1"/>
    <xf numFmtId="0" fontId="56" fillId="0" borderId="0" xfId="67" applyFont="1" applyFill="1"/>
    <xf numFmtId="164" fontId="52" fillId="3" borderId="0" xfId="67" applyNumberFormat="1" applyFont="1" applyFill="1"/>
    <xf numFmtId="0" fontId="52" fillId="3" borderId="0" xfId="67" applyFont="1" applyFill="1"/>
    <xf numFmtId="0" fontId="49" fillId="5" borderId="0" xfId="67" applyFont="1" applyFill="1" applyAlignment="1">
      <alignment horizontal="right" vertical="center" wrapText="1"/>
    </xf>
    <xf numFmtId="164" fontId="0" fillId="0" borderId="0" xfId="68" applyNumberFormat="1" applyFont="1"/>
    <xf numFmtId="0" fontId="50" fillId="0" borderId="0" xfId="67" applyFont="1" applyFill="1" applyAlignment="1">
      <alignment vertical="center"/>
    </xf>
    <xf numFmtId="0" fontId="48" fillId="0" borderId="0" xfId="67" applyFont="1" applyFill="1" applyAlignment="1">
      <alignment horizontal="right" vertical="center" wrapText="1"/>
    </xf>
    <xf numFmtId="0" fontId="51" fillId="0" borderId="0" xfId="67" applyFont="1"/>
    <xf numFmtId="0" fontId="28" fillId="3" borderId="0" xfId="0" applyFont="1" applyFill="1" applyAlignment="1">
      <alignment horizontal="justify" vertical="top" wrapText="1"/>
    </xf>
    <xf numFmtId="0" fontId="36" fillId="3" borderId="0" xfId="0" applyFont="1" applyFill="1" applyBorder="1" applyAlignment="1">
      <alignment horizontal="left" vertical="center" wrapText="1" readingOrder="1"/>
    </xf>
    <xf numFmtId="0" fontId="0" fillId="0" borderId="0" xfId="0" applyFont="1" applyAlignment="1">
      <alignment wrapText="1"/>
    </xf>
    <xf numFmtId="0" fontId="47" fillId="5" borderId="0" xfId="67" applyFont="1" applyFill="1" applyAlignment="1">
      <alignment horizontal="center" vertical="center"/>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0" builtinId="8"/>
    <cellStyle name="Normal" xfId="0" builtinId="0"/>
    <cellStyle name="Normal 10" xfId="57"/>
    <cellStyle name="Normal 11" xfId="59"/>
    <cellStyle name="Normal 12" xfId="61"/>
    <cellStyle name="Normal 128 3" xfId="46"/>
    <cellStyle name="Normal 13" xfId="63"/>
    <cellStyle name="Normal 14" xfId="65"/>
    <cellStyle name="Normal 15" xfId="67"/>
    <cellStyle name="Normal 2" xfId="37"/>
    <cellStyle name="Normal 3" xfId="41"/>
    <cellStyle name="Normal 4" xfId="43"/>
    <cellStyle name="Normal 5" xfId="47"/>
    <cellStyle name="Normal 6" xfId="49"/>
    <cellStyle name="Normal 7" xfId="51"/>
    <cellStyle name="Normal 8" xfId="53"/>
    <cellStyle name="Normal 9" xfId="55"/>
    <cellStyle name="Normal_RR og EHR móðurfélag-samstæða sept-03" xfId="45"/>
    <cellStyle name="Percent" xfId="39" builtinId="5"/>
    <cellStyle name="Percent 10" xfId="58"/>
    <cellStyle name="Percent 11" xfId="60"/>
    <cellStyle name="Percent 12" xfId="62"/>
    <cellStyle name="Percent 13" xfId="64"/>
    <cellStyle name="Percent 14" xfId="66"/>
    <cellStyle name="Percent 15" xfId="68"/>
    <cellStyle name="Percent 2" xfId="38"/>
    <cellStyle name="Percent 3" xfId="42"/>
    <cellStyle name="Percent 4" xfId="44"/>
    <cellStyle name="Percent 5" xfId="48"/>
    <cellStyle name="Percent 6" xfId="50"/>
    <cellStyle name="Percent 7" xfId="52"/>
    <cellStyle name="Percent 8" xfId="54"/>
    <cellStyle name="Percent 9" xfId="56"/>
  </cellStyles>
  <dxfs count="0"/>
  <tableStyles count="0" defaultTableStyle="TableStyleMedium9" defaultPivotStyle="PivotStyleMedium7"/>
  <colors>
    <mruColors>
      <color rgb="FFBFC9D0"/>
      <color rgb="FFC5CFD8"/>
      <color rgb="FF89A0AE"/>
      <color rgb="FF0A456B"/>
      <color rgb="FF00395A"/>
      <color rgb="FFFF8319"/>
      <color rgb="FF0C466B"/>
      <color rgb="FF0097AC"/>
      <color rgb="FFFFA25A"/>
      <color rgb="FF8282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71987455722913E-2"/>
          <c:y val="0.12126175833860267"/>
          <c:w val="0.57926253487654722"/>
          <c:h val="0.73781979807268661"/>
        </c:manualLayout>
      </c:layout>
      <c:pieChart>
        <c:varyColors val="1"/>
        <c:ser>
          <c:idx val="0"/>
          <c:order val="0"/>
          <c:dPt>
            <c:idx val="0"/>
            <c:bubble3D val="0"/>
            <c:spPr>
              <a:solidFill>
                <a:srgbClr val="669CAE"/>
              </a:solidFill>
            </c:spPr>
          </c:dPt>
          <c:dPt>
            <c:idx val="1"/>
            <c:bubble3D val="0"/>
            <c:spPr>
              <a:solidFill>
                <a:srgbClr val="002642"/>
              </a:solidFill>
              <a:ln>
                <a:solidFill>
                  <a:srgbClr val="002642"/>
                </a:solidFill>
              </a:ln>
            </c:spPr>
          </c:dPt>
          <c:dPt>
            <c:idx val="2"/>
            <c:bubble3D val="0"/>
            <c:spPr>
              <a:solidFill>
                <a:srgbClr val="7F7E70"/>
              </a:solidFill>
            </c:spPr>
          </c:dPt>
          <c:dPt>
            <c:idx val="3"/>
            <c:bubble3D val="0"/>
            <c:spPr>
              <a:solidFill>
                <a:srgbClr val="19879B"/>
              </a:solidFill>
            </c:spPr>
          </c:dPt>
          <c:dPt>
            <c:idx val="4"/>
            <c:bubble3D val="0"/>
            <c:spPr>
              <a:solidFill>
                <a:srgbClr val="FF6432"/>
              </a:solidFill>
            </c:spPr>
          </c:dPt>
          <c:dPt>
            <c:idx val="5"/>
            <c:bubble3D val="0"/>
            <c:spPr>
              <a:solidFill>
                <a:srgbClr val="E2E0D3"/>
              </a:solidFill>
            </c:spPr>
          </c:dPt>
          <c:dPt>
            <c:idx val="6"/>
            <c:bubble3D val="0"/>
            <c:spPr>
              <a:solidFill>
                <a:srgbClr val="669CAE">
                  <a:alpha val="50000"/>
                </a:srgbClr>
              </a:solidFill>
            </c:spPr>
          </c:dPt>
          <c:dPt>
            <c:idx val="7"/>
            <c:bubble3D val="0"/>
            <c:spPr>
              <a:solidFill>
                <a:srgbClr val="19879B">
                  <a:alpha val="80000"/>
                </a:srgbClr>
              </a:solidFill>
            </c:spPr>
          </c:dPt>
          <c:dPt>
            <c:idx val="8"/>
            <c:bubble3D val="0"/>
            <c:spPr>
              <a:solidFill>
                <a:srgbClr val="FF6432">
                  <a:alpha val="50196"/>
                </a:srgbClr>
              </a:solidFill>
            </c:spPr>
          </c:dPt>
          <c:dPt>
            <c:idx val="9"/>
            <c:bubble3D val="0"/>
            <c:spPr>
              <a:solidFill>
                <a:srgbClr val="A8A8A8"/>
              </a:solidFill>
            </c:spPr>
          </c:dPt>
          <c:dPt>
            <c:idx val="10"/>
            <c:bubble3D val="0"/>
            <c:spPr>
              <a:solidFill>
                <a:srgbClr val="FFCA7F"/>
              </a:solidFill>
            </c:spPr>
          </c:dPt>
          <c:dLbls>
            <c:dLbl>
              <c:idx val="0"/>
              <c:layout>
                <c:manualLayout>
                  <c:x val="-8.9658680889972267E-2"/>
                  <c:y val="9.2205026071897761E-2"/>
                </c:manualLayout>
              </c:layout>
              <c:spPr/>
              <c:txPr>
                <a:bodyPr/>
                <a:lstStyle/>
                <a:p>
                  <a:pPr>
                    <a:defRPr sz="900">
                      <a:solidFill>
                        <a:schemeClr val="bg1"/>
                      </a:solidFill>
                      <a:latin typeface="Arial" pitchFamily="34" charset="0"/>
                      <a:cs typeface="Arial" pitchFamily="34" charset="0"/>
                    </a:defRPr>
                  </a:pPr>
                  <a:endParaRPr lang="is-IS"/>
                </a:p>
              </c:txPr>
              <c:dLblPos val="bestFit"/>
              <c:showLegendKey val="0"/>
              <c:showVal val="0"/>
              <c:showCatName val="0"/>
              <c:showSerName val="0"/>
              <c:showPercent val="1"/>
              <c:showBubbleSize val="0"/>
            </c:dLbl>
            <c:dLbl>
              <c:idx val="1"/>
              <c:layout>
                <c:manualLayout>
                  <c:x val="-1.5377075453832007E-2"/>
                  <c:y val="-1.4771145826089016E-2"/>
                </c:manualLayout>
              </c:layout>
              <c:tx>
                <c:rich>
                  <a:bodyPr/>
                  <a:lstStyle/>
                  <a:p>
                    <a:pPr>
                      <a:defRPr lang="en-US" sz="900" b="0" i="0" u="none" strike="noStrike" kern="1200" baseline="0">
                        <a:solidFill>
                          <a:srgbClr val="525252"/>
                        </a:solidFill>
                        <a:latin typeface="Arial" pitchFamily="34" charset="0"/>
                        <a:ea typeface="+mn-ea"/>
                        <a:cs typeface="Arial" pitchFamily="34" charset="0"/>
                      </a:defRPr>
                    </a:pPr>
                    <a:r>
                      <a:rPr lang="en-US"/>
                      <a:t>0.4%</a:t>
                    </a:r>
                  </a:p>
                </c:rich>
              </c:tx>
              <c:spPr/>
              <c:dLblPos val="bestFit"/>
              <c:showLegendKey val="0"/>
              <c:showVal val="0"/>
              <c:showCatName val="0"/>
              <c:showSerName val="0"/>
              <c:showPercent val="1"/>
              <c:showBubbleSize val="0"/>
            </c:dLbl>
            <c:dLbl>
              <c:idx val="2"/>
              <c:layout>
                <c:manualLayout>
                  <c:x val="-2.7977193821486758E-2"/>
                  <c:y val="-0.14073398716237026"/>
                </c:manualLayout>
              </c:layout>
              <c:spPr/>
              <c:txPr>
                <a:bodyPr/>
                <a:lstStyle/>
                <a:p>
                  <a:pPr>
                    <a:defRPr sz="900">
                      <a:solidFill>
                        <a:schemeClr val="bg1"/>
                      </a:solidFill>
                      <a:latin typeface="Arial" pitchFamily="34" charset="0"/>
                      <a:cs typeface="Arial" pitchFamily="34" charset="0"/>
                    </a:defRPr>
                  </a:pPr>
                  <a:endParaRPr lang="is-IS"/>
                </a:p>
              </c:txPr>
              <c:dLblPos val="bestFit"/>
              <c:showLegendKey val="0"/>
              <c:showVal val="0"/>
              <c:showCatName val="0"/>
              <c:showSerName val="0"/>
              <c:showPercent val="1"/>
              <c:showBubbleSize val="0"/>
            </c:dLbl>
            <c:dLbl>
              <c:idx val="3"/>
              <c:layout>
                <c:manualLayout>
                  <c:x val="3.7948173623195587E-2"/>
                  <c:y val="-0.11161661050808676"/>
                </c:manualLayout>
              </c:layout>
              <c:spPr/>
              <c:txPr>
                <a:bodyPr/>
                <a:lstStyle/>
                <a:p>
                  <a:pPr>
                    <a:defRPr sz="900">
                      <a:solidFill>
                        <a:schemeClr val="bg1"/>
                      </a:solidFill>
                      <a:latin typeface="Arial" pitchFamily="34" charset="0"/>
                      <a:cs typeface="Arial" pitchFamily="34" charset="0"/>
                    </a:defRPr>
                  </a:pPr>
                  <a:endParaRPr lang="is-IS"/>
                </a:p>
              </c:txPr>
              <c:dLblPos val="bestFit"/>
              <c:showLegendKey val="0"/>
              <c:showVal val="0"/>
              <c:showCatName val="0"/>
              <c:showSerName val="0"/>
              <c:showPercent val="1"/>
              <c:showBubbleSize val="0"/>
            </c:dLbl>
            <c:dLbl>
              <c:idx val="4"/>
              <c:delete val="1"/>
            </c:dLbl>
            <c:dLbl>
              <c:idx val="5"/>
              <c:layout>
                <c:manualLayout>
                  <c:x val="5.8421630220326197E-2"/>
                  <c:y val="0"/>
                </c:manualLayout>
              </c:layout>
              <c:tx>
                <c:rich>
                  <a:bodyPr/>
                  <a:lstStyle/>
                  <a:p>
                    <a:r>
                      <a:rPr lang="en-US"/>
                      <a:t>3%</a:t>
                    </a:r>
                  </a:p>
                </c:rich>
              </c:tx>
              <c:dLblPos val="bestFit"/>
              <c:showLegendKey val="0"/>
              <c:showVal val="0"/>
              <c:showCatName val="0"/>
              <c:showSerName val="0"/>
              <c:showPercent val="1"/>
              <c:showBubbleSize val="0"/>
            </c:dLbl>
            <c:dLbl>
              <c:idx val="6"/>
              <c:layout>
                <c:manualLayout>
                  <c:x val="5.869786928818236E-2"/>
                  <c:y val="3.3969508527723027E-2"/>
                </c:manualLayout>
              </c:layout>
              <c:spPr/>
              <c:txPr>
                <a:bodyPr/>
                <a:lstStyle/>
                <a:p>
                  <a:pPr algn="ctr" rtl="0">
                    <a:defRPr lang="en-US" sz="900" b="0" i="0" u="none" strike="noStrike" kern="1200" baseline="0">
                      <a:solidFill>
                        <a:srgbClr val="525252"/>
                      </a:solidFill>
                      <a:latin typeface="Arial" pitchFamily="34" charset="0"/>
                      <a:ea typeface="+mn-ea"/>
                      <a:cs typeface="Arial" pitchFamily="34" charset="0"/>
                    </a:defRPr>
                  </a:pPr>
                  <a:endParaRPr lang="is-IS"/>
                </a:p>
              </c:txPr>
              <c:dLblPos val="bestFit"/>
              <c:showLegendKey val="0"/>
              <c:showVal val="0"/>
              <c:showCatName val="0"/>
              <c:showSerName val="0"/>
              <c:showPercent val="1"/>
              <c:showBubbleSize val="0"/>
            </c:dLbl>
            <c:dLbl>
              <c:idx val="7"/>
              <c:layout>
                <c:manualLayout>
                  <c:x val="5.4933574757712093E-2"/>
                  <c:y val="0.10676371439903951"/>
                </c:manualLayout>
              </c:layout>
              <c:dLblPos val="bestFit"/>
              <c:showLegendKey val="0"/>
              <c:showVal val="0"/>
              <c:showCatName val="0"/>
              <c:showSerName val="0"/>
              <c:showPercent val="1"/>
              <c:showBubbleSize val="0"/>
            </c:dLbl>
            <c:dLbl>
              <c:idx val="8"/>
              <c:layout>
                <c:manualLayout>
                  <c:x val="1.1942081469067846E-2"/>
                  <c:y val="3.3970272763330756E-2"/>
                </c:manualLayout>
              </c:layout>
              <c:dLblPos val="bestFit"/>
              <c:showLegendKey val="0"/>
              <c:showVal val="0"/>
              <c:showCatName val="0"/>
              <c:showSerName val="0"/>
              <c:showPercent val="1"/>
              <c:showBubbleSize val="0"/>
            </c:dLbl>
            <c:dLbl>
              <c:idx val="9"/>
              <c:layout>
                <c:manualLayout>
                  <c:x val="4.7768325876271387E-3"/>
                  <c:y val="1.9411584436189001E-2"/>
                </c:manualLayout>
              </c:layout>
              <c:dLblPos val="bestFit"/>
              <c:showLegendKey val="0"/>
              <c:showVal val="0"/>
              <c:showCatName val="0"/>
              <c:showSerName val="0"/>
              <c:showPercent val="1"/>
              <c:showBubbleSize val="0"/>
            </c:dLbl>
            <c:dLbl>
              <c:idx val="10"/>
              <c:layout>
                <c:manualLayout>
                  <c:x val="1.7644942547304279E-2"/>
                  <c:y val="1.8812805837537267E-2"/>
                </c:manualLayout>
              </c:layout>
              <c:tx>
                <c:rich>
                  <a:bodyPr/>
                  <a:lstStyle/>
                  <a:p>
                    <a:r>
                      <a:rPr lang="en-US"/>
                      <a:t>1%</a:t>
                    </a:r>
                  </a:p>
                </c:rich>
              </c:tx>
              <c:showLegendKey val="0"/>
              <c:showVal val="1"/>
              <c:showCatName val="0"/>
              <c:showSerName val="0"/>
              <c:showPercent val="0"/>
              <c:showBubbleSize val="0"/>
            </c:dLbl>
            <c:dLbl>
              <c:idx val="11"/>
              <c:delete val="1"/>
            </c:dLbl>
            <c:txPr>
              <a:bodyPr/>
              <a:lstStyle/>
              <a:p>
                <a:pPr>
                  <a:defRPr sz="900">
                    <a:solidFill>
                      <a:srgbClr val="525252"/>
                    </a:solidFill>
                    <a:latin typeface="Arial" pitchFamily="34" charset="0"/>
                    <a:cs typeface="Arial" pitchFamily="34" charset="0"/>
                  </a:defRPr>
                </a:pPr>
                <a:endParaRPr lang="is-IS"/>
              </a:p>
            </c:txPr>
            <c:dLblPos val="outEnd"/>
            <c:showLegendKey val="0"/>
            <c:showVal val="0"/>
            <c:showCatName val="0"/>
            <c:showSerName val="0"/>
            <c:showPercent val="1"/>
            <c:showBubbleSize val="0"/>
            <c:showLeaderLines val="0"/>
          </c:dLbls>
          <c:cat>
            <c:strRef>
              <c:f>('[1]Töluleg gögn'!$A$21:$A$22,'[1]Töluleg gögn'!$A$24:$A$33)</c:f>
              <c:strCache>
                <c:ptCount val="12"/>
                <c:pt idx="0">
                  <c:v>Individuals</c:v>
                </c:pt>
                <c:pt idx="1">
                  <c:v>Public entities</c:v>
                </c:pt>
                <c:pt idx="2">
                  <c:v>Fisheries</c:v>
                </c:pt>
                <c:pt idx="3">
                  <c:v>Construction companies </c:v>
                </c:pt>
                <c:pt idx="4">
                  <c:v>Real estate companies</c:v>
                </c:pt>
                <c:pt idx="5">
                  <c:v>Holding companies</c:v>
                </c:pt>
                <c:pt idx="6">
                  <c:v>Retail</c:v>
                </c:pt>
                <c:pt idx="7">
                  <c:v>Services</c:v>
                </c:pt>
                <c:pt idx="8">
                  <c:v>Information, technology and communication</c:v>
                </c:pt>
                <c:pt idx="9">
                  <c:v>Manufacturing</c:v>
                </c:pt>
                <c:pt idx="10">
                  <c:v>Agriculture</c:v>
                </c:pt>
                <c:pt idx="11">
                  <c:v>Other</c:v>
                </c:pt>
              </c:strCache>
            </c:strRef>
          </c:cat>
          <c:val>
            <c:numRef>
              <c:f>('[1]Töluleg gögn'!$B$21:$B$22,'[1]Töluleg gögn'!$B$24:$B$33)</c:f>
              <c:numCache>
                <c:formatCode>General</c:formatCode>
                <c:ptCount val="12"/>
                <c:pt idx="0">
                  <c:v>426668</c:v>
                </c:pt>
                <c:pt idx="1">
                  <c:v>4792</c:v>
                </c:pt>
                <c:pt idx="2">
                  <c:v>152541</c:v>
                </c:pt>
                <c:pt idx="3">
                  <c:v>94882</c:v>
                </c:pt>
                <c:pt idx="4">
                  <c:v>131698</c:v>
                </c:pt>
                <c:pt idx="5">
                  <c:v>27831</c:v>
                </c:pt>
                <c:pt idx="6">
                  <c:v>68159</c:v>
                </c:pt>
                <c:pt idx="7">
                  <c:v>131317</c:v>
                </c:pt>
                <c:pt idx="8">
                  <c:v>30234</c:v>
                </c:pt>
                <c:pt idx="9">
                  <c:v>19030</c:v>
                </c:pt>
                <c:pt idx="10">
                  <c:v>8223</c:v>
                </c:pt>
                <c:pt idx="11">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370605178650665"/>
          <c:y val="3.9428489620615598E-2"/>
          <c:w val="0.33310799119332735"/>
          <c:h val="0.95022858506323049"/>
        </c:manualLayout>
      </c:layout>
      <c:overlay val="0"/>
      <c:txPr>
        <a:bodyPr/>
        <a:lstStyle/>
        <a:p>
          <a:pPr>
            <a:defRPr sz="800" baseline="0">
              <a:solidFill>
                <a:srgbClr val="525252"/>
              </a:solidFill>
              <a:latin typeface="Arial" pitchFamily="34" charset="0"/>
              <a:cs typeface="Arial" pitchFamily="34" charset="0"/>
            </a:defRPr>
          </a:pPr>
          <a:endParaRPr lang="is-I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is-I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19879B"/>
              </a:solidFill>
            </c:spPr>
          </c:dPt>
          <c:dPt>
            <c:idx val="2"/>
            <c:bubble3D val="0"/>
            <c:spPr>
              <a:solidFill>
                <a:srgbClr val="7F7E70"/>
              </a:solidFill>
            </c:spPr>
          </c:dPt>
          <c:dPt>
            <c:idx val="3"/>
            <c:bubble3D val="0"/>
            <c:spPr>
              <a:solidFill>
                <a:srgbClr val="E2E0D3"/>
              </a:solidFill>
            </c:spPr>
          </c:dPt>
          <c:dPt>
            <c:idx val="4"/>
            <c:bubble3D val="0"/>
            <c:spPr>
              <a:solidFill>
                <a:srgbClr val="BFC9D0"/>
              </a:solidFill>
              <a:ln>
                <a:solidFill>
                  <a:srgbClr val="BFC9D0"/>
                </a:solidFill>
              </a:ln>
            </c:spPr>
          </c:dPt>
          <c:dLbls>
            <c:dLbl>
              <c:idx val="0"/>
              <c:layout/>
              <c:tx>
                <c:rich>
                  <a:bodyPr/>
                  <a:lstStyle/>
                  <a:p>
                    <a:r>
                      <a:rPr lang="en-US"/>
                      <a:t>52%</a:t>
                    </a:r>
                  </a:p>
                </c:rich>
              </c:tx>
              <c:dLblPos val="bestFit"/>
              <c:showLegendKey val="0"/>
              <c:showVal val="0"/>
              <c:showCatName val="0"/>
              <c:showSerName val="0"/>
              <c:showPercent val="1"/>
              <c:showBubbleSize val="0"/>
            </c:dLbl>
            <c:dLbl>
              <c:idx val="1"/>
              <c:layout>
                <c:manualLayout>
                  <c:x val="3.5868544600938967E-2"/>
                  <c:y val="-0.10737087698031365"/>
                </c:manualLayout>
              </c:layout>
              <c:dLblPos val="bestFit"/>
              <c:showLegendKey val="0"/>
              <c:showVal val="0"/>
              <c:showCatName val="0"/>
              <c:showSerName val="0"/>
              <c:showPercent val="1"/>
              <c:showBubbleSize val="0"/>
            </c:dLbl>
            <c:dLbl>
              <c:idx val="2"/>
              <c:layout/>
              <c:tx>
                <c:rich>
                  <a:bodyPr/>
                  <a:lstStyle/>
                  <a:p>
                    <a:r>
                      <a:rPr lang="en-US"/>
                      <a:t>26%</a:t>
                    </a:r>
                  </a:p>
                </c:rich>
              </c:tx>
              <c:dLblPos val="bestFit"/>
              <c:showLegendKey val="0"/>
              <c:showVal val="0"/>
              <c:showCatName val="0"/>
              <c:showSerName val="0"/>
              <c:showPercent val="1"/>
              <c:showBubbleSize val="0"/>
            </c:dLbl>
            <c:dLbl>
              <c:idx val="3"/>
              <c:spPr/>
              <c:txPr>
                <a:bodyPr/>
                <a:lstStyle/>
                <a:p>
                  <a:pPr>
                    <a:defRPr>
                      <a:solidFill>
                        <a:schemeClr val="tx1">
                          <a:lumMod val="65000"/>
                          <a:lumOff val="35000"/>
                        </a:schemeClr>
                      </a:solidFill>
                      <a:latin typeface="Arial" pitchFamily="34" charset="0"/>
                      <a:cs typeface="Arial" pitchFamily="34" charset="0"/>
                    </a:defRPr>
                  </a:pPr>
                  <a:endParaRPr lang="is-IS"/>
                </a:p>
              </c:txPr>
              <c:dLblPos val="bestFit"/>
              <c:showLegendKey val="0"/>
              <c:showVal val="0"/>
              <c:showCatName val="0"/>
              <c:showSerName val="0"/>
              <c:showPercent val="1"/>
              <c:showBubbleSize val="0"/>
            </c:dLbl>
            <c:dLbl>
              <c:idx val="4"/>
              <c:spPr/>
              <c:txPr>
                <a:bodyPr/>
                <a:lstStyle/>
                <a:p>
                  <a:pPr>
                    <a:defRPr>
                      <a:solidFill>
                        <a:schemeClr val="tx1">
                          <a:lumMod val="65000"/>
                          <a:lumOff val="35000"/>
                        </a:schemeClr>
                      </a:solidFill>
                      <a:latin typeface="Arial" pitchFamily="34" charset="0"/>
                      <a:cs typeface="Arial" pitchFamily="34" charset="0"/>
                    </a:defRPr>
                  </a:pPr>
                  <a:endParaRPr lang="is-IS"/>
                </a:p>
              </c:txPr>
              <c:dLblPos val="bestFit"/>
              <c:showLegendKey val="0"/>
              <c:showVal val="0"/>
              <c:showCatName val="0"/>
              <c:showSerName val="0"/>
              <c:showPercent val="1"/>
              <c:showBubbleSize val="0"/>
            </c:dLbl>
            <c:txPr>
              <a:bodyPr/>
              <a:lstStyle/>
              <a:p>
                <a:pPr>
                  <a:defRPr>
                    <a:solidFill>
                      <a:schemeClr val="bg1"/>
                    </a:solidFill>
                    <a:latin typeface="Arial" pitchFamily="34" charset="0"/>
                    <a:cs typeface="Arial" pitchFamily="34" charset="0"/>
                  </a:defRPr>
                </a:pPr>
                <a:endParaRPr lang="is-IS"/>
              </a:p>
            </c:txPr>
            <c:dLblPos val="bestFit"/>
            <c:showLegendKey val="0"/>
            <c:showVal val="0"/>
            <c:showCatName val="0"/>
            <c:showSerName val="0"/>
            <c:showPercent val="1"/>
            <c:showBubbleSize val="0"/>
            <c:showLeaderLines val="1"/>
          </c:dLbls>
          <c:cat>
            <c:strRef>
              <c:f>'[1]Töluleg gögn'!$A$8:$A$12</c:f>
              <c:strCache>
                <c:ptCount val="5"/>
                <c:pt idx="0">
                  <c:v>Deposits from customers</c:v>
                </c:pt>
                <c:pt idx="1">
                  <c:v>Deposits from financial institutions</c:v>
                </c:pt>
                <c:pt idx="2">
                  <c:v>Borrowing</c:v>
                </c:pt>
                <c:pt idx="3">
                  <c:v>Subordinated liabilities</c:v>
                </c:pt>
                <c:pt idx="4">
                  <c:v>Equity</c:v>
                </c:pt>
              </c:strCache>
            </c:strRef>
          </c:cat>
          <c:val>
            <c:numRef>
              <c:f>'[1]Töluleg gögn'!$B$8:$B$12</c:f>
              <c:numCache>
                <c:formatCode>General</c:formatCode>
                <c:ptCount val="5"/>
                <c:pt idx="0">
                  <c:v>694820</c:v>
                </c:pt>
                <c:pt idx="1">
                  <c:v>36636</c:v>
                </c:pt>
                <c:pt idx="2">
                  <c:v>351005</c:v>
                </c:pt>
                <c:pt idx="3">
                  <c:v>13900</c:v>
                </c:pt>
                <c:pt idx="4">
                  <c:v>246206</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3643996641478073"/>
          <c:y val="0.1371808012869975"/>
          <c:w val="0.34340890008396446"/>
          <c:h val="0.60032467007071832"/>
        </c:manualLayout>
      </c:layout>
      <c:overlay val="0"/>
      <c:txPr>
        <a:bodyPr/>
        <a:lstStyle/>
        <a:p>
          <a:pPr>
            <a:defRPr sz="800">
              <a:solidFill>
                <a:srgbClr val="525252"/>
              </a:solidFill>
              <a:latin typeface="Arial" pitchFamily="34" charset="0"/>
              <a:cs typeface="Arial" pitchFamily="34" charset="0"/>
            </a:defRPr>
          </a:pPr>
          <a:endParaRPr lang="is-IS"/>
        </a:p>
      </c:txPr>
    </c:legend>
    <c:plotVisOnly val="1"/>
    <c:dispBlanksAs val="zero"/>
    <c:showDLblsOverMax val="0"/>
  </c:chart>
  <c:spPr>
    <a:solidFill>
      <a:sysClr val="window" lastClr="FFFFFF"/>
    </a:solidFill>
    <a:ln>
      <a:noFill/>
    </a:ln>
  </c:spPr>
  <c:txPr>
    <a:bodyPr/>
    <a:lstStyle/>
    <a:p>
      <a:pPr>
        <a:defRPr sz="900">
          <a:latin typeface="Lais" pitchFamily="2" charset="0"/>
        </a:defRPr>
      </a:pPr>
      <a:endParaRPr lang="is-I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0"/>
              <c:layout/>
              <c:tx>
                <c:rich>
                  <a:bodyPr/>
                  <a:lstStyle/>
                  <a:p>
                    <a:r>
                      <a:rPr lang="en-US"/>
                      <a:t>90%</a:t>
                    </a:r>
                  </a:p>
                </c:rich>
              </c:tx>
              <c:showLegendKey val="0"/>
              <c:showVal val="0"/>
              <c:showCatName val="0"/>
              <c:showSerName val="0"/>
              <c:showPercent val="1"/>
              <c:showBubbleSize val="0"/>
            </c:dLbl>
            <c:dLbl>
              <c:idx val="1"/>
              <c:layout>
                <c:manualLayout>
                  <c:x val="7.6704282932375384E-2"/>
                  <c:y val="8.2035859357198135E-2"/>
                </c:manualLayout>
              </c:layout>
              <c:showLegendKey val="0"/>
              <c:showVal val="0"/>
              <c:showCatName val="0"/>
              <c:showSerName val="0"/>
              <c:showPercent val="1"/>
              <c:showBubbleSize val="0"/>
            </c:dLbl>
            <c:dLbl>
              <c:idx val="3"/>
              <c:layout/>
              <c:tx>
                <c:rich>
                  <a:bodyPr/>
                  <a:lstStyle/>
                  <a:p>
                    <a:r>
                      <a:rPr lang="en-US"/>
                      <a:t>0.2%</a:t>
                    </a:r>
                  </a:p>
                </c:rich>
              </c:tx>
              <c:showLegendKey val="0"/>
              <c:showVal val="0"/>
              <c:showCatName val="0"/>
              <c:showSerName val="0"/>
              <c:showPercent val="1"/>
              <c:showBubbleSize val="0"/>
            </c:dLbl>
            <c:showLegendKey val="0"/>
            <c:showVal val="0"/>
            <c:showCatName val="0"/>
            <c:showSerName val="0"/>
            <c:showPercent val="1"/>
            <c:showBubbleSize val="0"/>
            <c:showLeaderLines val="1"/>
          </c:dLbls>
          <c:cat>
            <c:strRef>
              <c:f>'[1]Töluleg gögn'!$A$38:$A$41</c:f>
              <c:strCache>
                <c:ptCount val="4"/>
                <c:pt idx="0">
                  <c:v>Credit risk</c:v>
                </c:pt>
                <c:pt idx="1">
                  <c:v>Market risk</c:v>
                </c:pt>
                <c:pt idx="2">
                  <c:v>Operating risk</c:v>
                </c:pt>
                <c:pt idx="3">
                  <c:v>Market risk - FX risk</c:v>
                </c:pt>
              </c:strCache>
            </c:strRef>
          </c:cat>
          <c:val>
            <c:numRef>
              <c:f>'[1]Töluleg gögn'!$B$38:$B$41</c:f>
              <c:numCache>
                <c:formatCode>General</c:formatCode>
                <c:ptCount val="4"/>
                <c:pt idx="0">
                  <c:v>0.89829999999999999</c:v>
                </c:pt>
                <c:pt idx="1">
                  <c:v>6.6E-3</c:v>
                </c:pt>
                <c:pt idx="2">
                  <c:v>9.3600000000000003E-2</c:v>
                </c:pt>
                <c:pt idx="3">
                  <c:v>1.5E-3</c:v>
                </c:pt>
              </c:numCache>
            </c:numRef>
          </c:val>
        </c:ser>
        <c:ser>
          <c:idx val="0"/>
          <c:order val="0"/>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1"/>
              <c:layout>
                <c:manualLayout>
                  <c:x val="7.4628252113647112E-2"/>
                  <c:y val="9.1028004647667971E-2"/>
                </c:manualLayout>
              </c:layout>
              <c:showLegendKey val="0"/>
              <c:showVal val="0"/>
              <c:showCatName val="0"/>
              <c:showSerName val="0"/>
              <c:showPercent val="1"/>
              <c:showBubbleSize val="0"/>
            </c:dLbl>
            <c:dLbl>
              <c:idx val="2"/>
              <c:tx>
                <c:rich>
                  <a:bodyPr/>
                  <a:lstStyle/>
                  <a:p>
                    <a:r>
                      <a:rPr lang="en-US"/>
                      <a:t>10%</a:t>
                    </a:r>
                  </a:p>
                </c:rich>
              </c:tx>
              <c:showLegendKey val="0"/>
              <c:showVal val="0"/>
              <c:showCatName val="0"/>
              <c:showSerName val="0"/>
              <c:showPercent val="1"/>
              <c:showBubbleSize val="0"/>
            </c:dLbl>
            <c:dLbl>
              <c:idx val="3"/>
              <c:delete val="1"/>
            </c:dLbl>
            <c:txPr>
              <a:bodyPr/>
              <a:lstStyle/>
              <a:p>
                <a:pPr>
                  <a:defRPr>
                    <a:solidFill>
                      <a:schemeClr val="bg1"/>
                    </a:solidFill>
                  </a:defRPr>
                </a:pPr>
                <a:endParaRPr lang="is-IS"/>
              </a:p>
            </c:txPr>
            <c:showLegendKey val="0"/>
            <c:showVal val="0"/>
            <c:showCatName val="0"/>
            <c:showSerName val="0"/>
            <c:showPercent val="1"/>
            <c:showBubbleSize val="0"/>
            <c:showLeaderLines val="1"/>
          </c:dLbls>
          <c:cat>
            <c:strRef>
              <c:f>'[1]Töluleg gögn'!$A$38:$A$41</c:f>
              <c:strCache>
                <c:ptCount val="4"/>
                <c:pt idx="0">
                  <c:v>Credit risk</c:v>
                </c:pt>
                <c:pt idx="1">
                  <c:v>Market risk</c:v>
                </c:pt>
                <c:pt idx="2">
                  <c:v>Operating risk</c:v>
                </c:pt>
                <c:pt idx="3">
                  <c:v>Market risk - FX risk</c:v>
                </c:pt>
              </c:strCache>
            </c:strRef>
          </c:cat>
          <c:val>
            <c:numRef>
              <c:f>'[1]Töluleg gögn'!$B$38:$B$41</c:f>
              <c:numCache>
                <c:formatCode>General</c:formatCode>
                <c:ptCount val="4"/>
                <c:pt idx="0">
                  <c:v>0.89829999999999999</c:v>
                </c:pt>
                <c:pt idx="1">
                  <c:v>6.6E-3</c:v>
                </c:pt>
                <c:pt idx="2">
                  <c:v>9.3600000000000003E-2</c:v>
                </c:pt>
                <c:pt idx="3">
                  <c:v>1.5E-3</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a:defRPr sz="800">
              <a:latin typeface="Arial" pitchFamily="34" charset="0"/>
              <a:cs typeface="Arial" pitchFamily="34" charset="0"/>
            </a:defRPr>
          </a:pPr>
          <a:endParaRPr lang="is-IS"/>
        </a:p>
      </c:txPr>
    </c:legend>
    <c:plotVisOnly val="1"/>
    <c:dispBlanksAs val="zero"/>
    <c:showDLblsOverMax val="0"/>
  </c:chart>
  <c:spPr>
    <a:solidFill>
      <a:sysClr val="window" lastClr="FFFFFF"/>
    </a:solid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9CAE"/>
            </a:solidFill>
          </c:spPr>
          <c:invertIfNegative val="0"/>
          <c:dPt>
            <c:idx val="0"/>
            <c:invertIfNegative val="0"/>
            <c:bubble3D val="0"/>
            <c:spPr>
              <a:solidFill>
                <a:srgbClr val="11415F"/>
              </a:solidFill>
            </c:spPr>
          </c:dPt>
          <c:dPt>
            <c:idx val="1"/>
            <c:invertIfNegative val="0"/>
            <c:bubble3D val="0"/>
            <c:spPr>
              <a:solidFill>
                <a:srgbClr val="11415F"/>
              </a:solidFill>
            </c:spPr>
          </c:dPt>
          <c:dPt>
            <c:idx val="2"/>
            <c:invertIfNegative val="0"/>
            <c:bubble3D val="0"/>
            <c:spPr>
              <a:solidFill>
                <a:srgbClr val="11415F"/>
              </a:solidFill>
            </c:spPr>
          </c:dPt>
          <c:dPt>
            <c:idx val="3"/>
            <c:invertIfNegative val="0"/>
            <c:bubble3D val="0"/>
            <c:spPr>
              <a:solidFill>
                <a:srgbClr val="11415F"/>
              </a:solidFill>
            </c:spPr>
          </c:dPt>
          <c:dLbls>
            <c:numFmt formatCode="0.0%" sourceLinked="0"/>
            <c:txPr>
              <a:bodyPr/>
              <a:lstStyle/>
              <a:p>
                <a:pPr>
                  <a:defRPr sz="900">
                    <a:solidFill>
                      <a:srgbClr val="525252"/>
                    </a:solidFill>
                    <a:latin typeface="Arial" pitchFamily="34" charset="0"/>
                    <a:cs typeface="Arial" pitchFamily="34" charset="0"/>
                  </a:defRPr>
                </a:pPr>
                <a:endParaRPr lang="is-IS"/>
              </a:p>
            </c:txPr>
            <c:showLegendKey val="0"/>
            <c:showVal val="1"/>
            <c:showCatName val="0"/>
            <c:showSerName val="0"/>
            <c:showPercent val="0"/>
            <c:showBubbleSize val="0"/>
            <c:showLeaderLines val="0"/>
          </c:dLbls>
          <c:cat>
            <c:numRef>
              <c:f>'[1]Töluleg gögn'!$E$2:$I$2</c:f>
              <c:numCache>
                <c:formatCode>General</c:formatCode>
                <c:ptCount val="5"/>
                <c:pt idx="0">
                  <c:v>42369</c:v>
                </c:pt>
                <c:pt idx="1">
                  <c:v>42735</c:v>
                </c:pt>
                <c:pt idx="2">
                  <c:v>43100</c:v>
                </c:pt>
                <c:pt idx="3">
                  <c:v>43465</c:v>
                </c:pt>
                <c:pt idx="4">
                  <c:v>43555</c:v>
                </c:pt>
              </c:numCache>
            </c:numRef>
          </c:cat>
          <c:val>
            <c:numRef>
              <c:f>'[1]Töluleg gögn'!$E$3:$I$3</c:f>
              <c:numCache>
                <c:formatCode>General</c:formatCode>
                <c:ptCount val="5"/>
                <c:pt idx="0">
                  <c:v>0.30399999999999999</c:v>
                </c:pt>
                <c:pt idx="1">
                  <c:v>0.30199999999999999</c:v>
                </c:pt>
                <c:pt idx="2">
                  <c:v>0.26700000000000002</c:v>
                </c:pt>
                <c:pt idx="3">
                  <c:v>0.249</c:v>
                </c:pt>
                <c:pt idx="4">
                  <c:v>0.23799999999999999</c:v>
                </c:pt>
              </c:numCache>
            </c:numRef>
          </c:val>
        </c:ser>
        <c:dLbls>
          <c:showLegendKey val="0"/>
          <c:showVal val="0"/>
          <c:showCatName val="0"/>
          <c:showSerName val="0"/>
          <c:showPercent val="0"/>
          <c:showBubbleSize val="0"/>
        </c:dLbls>
        <c:gapWidth val="150"/>
        <c:axId val="523843840"/>
        <c:axId val="523932416"/>
      </c:barChart>
      <c:catAx>
        <c:axId val="523843840"/>
        <c:scaling>
          <c:orientation val="minMax"/>
        </c:scaling>
        <c:delete val="0"/>
        <c:axPos val="b"/>
        <c:numFmt formatCode="d/m/yyyy" sourceLinked="0"/>
        <c:majorTickMark val="out"/>
        <c:minorTickMark val="none"/>
        <c:tickLblPos val="nextTo"/>
        <c:txPr>
          <a:bodyPr/>
          <a:lstStyle/>
          <a:p>
            <a:pPr>
              <a:defRPr>
                <a:solidFill>
                  <a:srgbClr val="525252"/>
                </a:solidFill>
                <a:latin typeface="Arial" pitchFamily="34" charset="0"/>
                <a:cs typeface="Arial" pitchFamily="34" charset="0"/>
              </a:defRPr>
            </a:pPr>
            <a:endParaRPr lang="is-IS"/>
          </a:p>
        </c:txPr>
        <c:crossAx val="523932416"/>
        <c:crosses val="autoZero"/>
        <c:auto val="0"/>
        <c:lblAlgn val="ctr"/>
        <c:lblOffset val="100"/>
        <c:noMultiLvlLbl val="0"/>
      </c:catAx>
      <c:valAx>
        <c:axId val="523932416"/>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General" sourceLinked="1"/>
        <c:majorTickMark val="out"/>
        <c:minorTickMark val="none"/>
        <c:tickLblPos val="nextTo"/>
        <c:txPr>
          <a:bodyPr/>
          <a:lstStyle/>
          <a:p>
            <a:pPr>
              <a:defRPr>
                <a:solidFill>
                  <a:srgbClr val="525252"/>
                </a:solidFill>
                <a:latin typeface="Arial" pitchFamily="34" charset="0"/>
                <a:cs typeface="Arial" pitchFamily="34" charset="0"/>
              </a:defRPr>
            </a:pPr>
            <a:endParaRPr lang="is-IS"/>
          </a:p>
        </c:txPr>
        <c:crossAx val="523843840"/>
        <c:crosses val="autoZero"/>
        <c:crossBetween val="between"/>
      </c:valAx>
    </c:plotArea>
    <c:plotVisOnly val="1"/>
    <c:dispBlanksAs val="gap"/>
    <c:showDLblsOverMax val="0"/>
  </c:chart>
  <c:spPr>
    <a:solidFill>
      <a:sysClr val="window" lastClr="FFFFFF"/>
    </a:solidFill>
    <a:ln>
      <a:noFill/>
    </a:ln>
  </c:spPr>
  <c:txPr>
    <a:bodyPr/>
    <a:lstStyle/>
    <a:p>
      <a:pPr>
        <a:defRPr sz="800">
          <a:latin typeface="Lais" pitchFamily="2" charset="0"/>
        </a:defRPr>
      </a:pPr>
      <a:endParaRPr lang="is-I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97460</xdr:colOff>
      <xdr:row>12</xdr:row>
      <xdr:rowOff>15876</xdr:rowOff>
    </xdr:from>
    <xdr:to>
      <xdr:col>3</xdr:col>
      <xdr:colOff>95251</xdr:colOff>
      <xdr:row>14</xdr:row>
      <xdr:rowOff>47625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10" y="2692401"/>
          <a:ext cx="740741" cy="72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11907</xdr:rowOff>
    </xdr:from>
    <xdr:to>
      <xdr:col>5</xdr:col>
      <xdr:colOff>869156</xdr:colOff>
      <xdr:row>17</xdr:row>
      <xdr:rowOff>535782</xdr:rowOff>
    </xdr:to>
    <xdr:sp macro="" textlink="">
      <xdr:nvSpPr>
        <xdr:cNvPr id="2" name="TextBox 1"/>
        <xdr:cNvSpPr txBox="1"/>
      </xdr:nvSpPr>
      <xdr:spPr>
        <a:xfrm>
          <a:off x="0" y="1905001"/>
          <a:ext cx="4869656" cy="2667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smtClean="0">
              <a:solidFill>
                <a:schemeClr val="dk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Landsbankinn hf. was established on 7 October 2008 but the history of its predecessor runs back to 1886. </a:t>
          </a:r>
        </a:p>
        <a:p>
          <a:endParaRPr lang="en-US" sz="1100" b="0"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The Icelandic State holds 98.2% of the shares and the total number of shareholders amount to approximately  883.</a:t>
          </a:r>
        </a:p>
        <a:p>
          <a:endParaRPr lang="en-US" sz="1100" b="1"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CEO of Landsbankinn hf. is </a:t>
          </a:r>
          <a:r>
            <a:rPr lang="is-IS" sz="1100" b="0" i="0" u="none" strike="noStrike" baseline="0" smtClean="0">
              <a:solidFill>
                <a:sysClr val="windowText" lastClr="000000"/>
              </a:solidFill>
              <a:latin typeface="+mn-lt"/>
              <a:ea typeface="+mn-ea"/>
              <a:cs typeface="+mn-cs"/>
            </a:rPr>
            <a:t>Lilja Björk Einarsdóttir</a:t>
          </a:r>
          <a:endParaRPr lang="is-IS" sz="1000" b="0">
            <a:solidFill>
              <a:sysClr val="windowText" lastClr="000000"/>
            </a:solidFill>
            <a:latin typeface="Arial" pitchFamily="34" charset="0"/>
            <a:ea typeface="+mn-ea"/>
            <a:cs typeface="Arial" pitchFamily="34" charset="0"/>
          </a:endParaRPr>
        </a:p>
        <a:p>
          <a:endParaRPr lang="is-IS" sz="900">
            <a:solidFill>
              <a:srgbClr val="525252"/>
            </a:solidFill>
            <a:latin typeface="Arial" pitchFamily="34" charset="0"/>
            <a:cs typeface="Arial" pitchFamily="34" charset="0"/>
          </a:endParaRPr>
        </a:p>
      </xdr:txBody>
    </xdr:sp>
    <xdr:clientData/>
  </xdr:twoCellAnchor>
  <xdr:twoCellAnchor>
    <xdr:from>
      <xdr:col>7</xdr:col>
      <xdr:colOff>76200</xdr:colOff>
      <xdr:row>30</xdr:row>
      <xdr:rowOff>176211</xdr:rowOff>
    </xdr:from>
    <xdr:to>
      <xdr:col>12</xdr:col>
      <xdr:colOff>23813</xdr:colOff>
      <xdr:row>45</xdr:row>
      <xdr:rowOff>42861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142875</xdr:rowOff>
    </xdr:from>
    <xdr:to>
      <xdr:col>5</xdr:col>
      <xdr:colOff>733425</xdr:colOff>
      <xdr:row>44</xdr:row>
      <xdr:rowOff>114299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50</xdr:row>
      <xdr:rowOff>38101</xdr:rowOff>
    </xdr:from>
    <xdr:to>
      <xdr:col>5</xdr:col>
      <xdr:colOff>762000</xdr:colOff>
      <xdr:row>63</xdr:row>
      <xdr:rowOff>180977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381000</xdr:colOff>
      <xdr:row>0</xdr:row>
      <xdr:rowOff>266700</xdr:rowOff>
    </xdr:from>
    <xdr:to>
      <xdr:col>11</xdr:col>
      <xdr:colOff>229104</xdr:colOff>
      <xdr:row>1</xdr:row>
      <xdr:rowOff>3618</xdr:rowOff>
    </xdr:to>
    <xdr:pic>
      <xdr:nvPicPr>
        <xdr:cNvPr id="6" name="Picture 5" descr="LB_Merki.jpg"/>
        <xdr:cNvPicPr>
          <a:picLocks noChangeAspect="1"/>
        </xdr:cNvPicPr>
      </xdr:nvPicPr>
      <xdr:blipFill>
        <a:blip xmlns:r="http://schemas.openxmlformats.org/officeDocument/2006/relationships" r:embed="rId4" cstate="print"/>
        <a:stretch>
          <a:fillRect/>
        </a:stretch>
      </xdr:blipFill>
      <xdr:spPr>
        <a:xfrm>
          <a:off x="8763000" y="266700"/>
          <a:ext cx="619629" cy="622743"/>
        </a:xfrm>
        <a:prstGeom prst="rect">
          <a:avLst/>
        </a:prstGeom>
      </xdr:spPr>
    </xdr:pic>
    <xdr:clientData/>
  </xdr:twoCellAnchor>
  <xdr:twoCellAnchor>
    <xdr:from>
      <xdr:col>6</xdr:col>
      <xdr:colOff>154782</xdr:colOff>
      <xdr:row>51</xdr:row>
      <xdr:rowOff>107157</xdr:rowOff>
    </xdr:from>
    <xdr:to>
      <xdr:col>12</xdr:col>
      <xdr:colOff>5438</xdr:colOff>
      <xdr:row>63</xdr:row>
      <xdr:rowOff>165713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0.18719</cdr:x>
      <cdr:y>0.56961</cdr:y>
    </cdr:from>
    <cdr:to>
      <cdr:x>0.26556</cdr:x>
      <cdr:y>0.65605</cdr:y>
    </cdr:to>
    <cdr:sp macro="" textlink="">
      <cdr:nvSpPr>
        <cdr:cNvPr id="2" name="TextBox 1"/>
        <cdr:cNvSpPr txBox="1"/>
      </cdr:nvSpPr>
      <cdr:spPr>
        <a:xfrm xmlns:a="http://schemas.openxmlformats.org/drawingml/2006/main">
          <a:off x="995369" y="1490665"/>
          <a:ext cx="416720" cy="22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i="0" u="none" strike="noStrike" kern="1200" baseline="0">
              <a:solidFill>
                <a:sysClr val="window" lastClr="FFFFFF"/>
              </a:solidFill>
              <a:latin typeface="Arial" pitchFamily="34" charset="0"/>
              <a:ea typeface="+mn-ea"/>
              <a:cs typeface="Arial" pitchFamily="34" charset="0"/>
            </a:rPr>
            <a:t>12</a:t>
          </a:r>
          <a:r>
            <a:rPr lang="en-US" sz="800">
              <a:solidFill>
                <a:schemeClr val="bg1"/>
              </a:solidFill>
              <a:latin typeface="Arial" panose="020B0604020202020204" pitchFamily="34" charset="0"/>
              <a:cs typeface="Arial" panose="020B0604020202020204" pitchFamily="34" charset="0"/>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act%20Sheet%201-2019_ENS_vinnuskj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ENG"/>
      <sheetName val="Töluleg gögn"/>
    </sheetNames>
    <sheetDataSet>
      <sheetData sheetId="0" refreshError="1"/>
      <sheetData sheetId="1">
        <row r="2">
          <cell r="E2">
            <v>42369</v>
          </cell>
          <cell r="F2">
            <v>42735</v>
          </cell>
          <cell r="G2">
            <v>43100</v>
          </cell>
          <cell r="H2">
            <v>43465</v>
          </cell>
          <cell r="I2">
            <v>43555</v>
          </cell>
        </row>
        <row r="3">
          <cell r="E3">
            <v>0.30399999999999999</v>
          </cell>
          <cell r="F3">
            <v>0.30199999999999999</v>
          </cell>
          <cell r="G3">
            <v>0.26700000000000002</v>
          </cell>
          <cell r="H3">
            <v>0.249</v>
          </cell>
          <cell r="I3">
            <v>0.23799999999999999</v>
          </cell>
        </row>
        <row r="8">
          <cell r="A8" t="str">
            <v>Deposits from customers</v>
          </cell>
          <cell r="B8">
            <v>694820</v>
          </cell>
        </row>
        <row r="9">
          <cell r="A9" t="str">
            <v>Deposits from financial institutions</v>
          </cell>
          <cell r="B9">
            <v>36636</v>
          </cell>
        </row>
        <row r="10">
          <cell r="A10" t="str">
            <v>Borrowing</v>
          </cell>
          <cell r="B10">
            <v>351005</v>
          </cell>
        </row>
        <row r="11">
          <cell r="A11" t="str">
            <v>Subordinated liabilities</v>
          </cell>
          <cell r="B11">
            <v>13900</v>
          </cell>
        </row>
        <row r="12">
          <cell r="A12" t="str">
            <v>Equity</v>
          </cell>
          <cell r="B12">
            <v>246206</v>
          </cell>
        </row>
        <row r="21">
          <cell r="A21" t="str">
            <v>Individuals</v>
          </cell>
          <cell r="B21">
            <v>426668</v>
          </cell>
        </row>
        <row r="22">
          <cell r="A22" t="str">
            <v>Public entities</v>
          </cell>
          <cell r="B22">
            <v>4792</v>
          </cell>
        </row>
        <row r="24">
          <cell r="A24" t="str">
            <v>Fisheries</v>
          </cell>
          <cell r="B24">
            <v>152541</v>
          </cell>
        </row>
        <row r="25">
          <cell r="A25" t="str">
            <v xml:space="preserve">Construction companies </v>
          </cell>
          <cell r="B25">
            <v>94882</v>
          </cell>
        </row>
        <row r="26">
          <cell r="A26" t="str">
            <v>Real estate companies</v>
          </cell>
          <cell r="B26">
            <v>131698</v>
          </cell>
        </row>
        <row r="27">
          <cell r="A27" t="str">
            <v>Holding companies</v>
          </cell>
          <cell r="B27">
            <v>27831</v>
          </cell>
        </row>
        <row r="28">
          <cell r="A28" t="str">
            <v>Retail</v>
          </cell>
          <cell r="B28">
            <v>68159</v>
          </cell>
        </row>
        <row r="29">
          <cell r="A29" t="str">
            <v>Services</v>
          </cell>
          <cell r="B29">
            <v>131317</v>
          </cell>
        </row>
        <row r="30">
          <cell r="A30" t="str">
            <v>Information, technology and communication</v>
          </cell>
          <cell r="B30">
            <v>30234</v>
          </cell>
        </row>
        <row r="31">
          <cell r="A31" t="str">
            <v>Manufacturing</v>
          </cell>
          <cell r="B31">
            <v>19030</v>
          </cell>
        </row>
        <row r="32">
          <cell r="A32" t="str">
            <v>Agriculture</v>
          </cell>
          <cell r="B32">
            <v>8223</v>
          </cell>
        </row>
        <row r="33">
          <cell r="A33" t="str">
            <v>Other</v>
          </cell>
          <cell r="B33">
            <v>1</v>
          </cell>
        </row>
        <row r="38">
          <cell r="A38" t="str">
            <v>Credit risk</v>
          </cell>
          <cell r="B38">
            <v>0.89829999999999999</v>
          </cell>
        </row>
        <row r="39">
          <cell r="A39" t="str">
            <v>Market risk</v>
          </cell>
          <cell r="B39">
            <v>6.6E-3</v>
          </cell>
        </row>
        <row r="40">
          <cell r="A40" t="str">
            <v>Operating risk</v>
          </cell>
          <cell r="B40">
            <v>9.3600000000000003E-2</v>
          </cell>
        </row>
        <row r="41">
          <cell r="A41" t="str">
            <v>Market risk - FX risk</v>
          </cell>
          <cell r="B41">
            <v>1.5E-3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rporate.landsbankinn.com/investor-relations/" TargetMode="External"/><Relationship Id="rId2" Type="http://schemas.openxmlformats.org/officeDocument/2006/relationships/hyperlink" Target="https://corporate.landsbankinn.com/investor-relations/calendar/" TargetMode="External"/><Relationship Id="rId1" Type="http://schemas.openxmlformats.org/officeDocument/2006/relationships/hyperlink" Target="mailto:ir@landsbankinn.is"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O47"/>
  <sheetViews>
    <sheetView zoomScaleNormal="100" workbookViewId="0">
      <selection activeCell="G27" sqref="G27"/>
    </sheetView>
  </sheetViews>
  <sheetFormatPr defaultRowHeight="15"/>
  <cols>
    <col min="1" max="3" width="8.6640625" style="51" customWidth="1"/>
    <col min="4" max="4" width="5.21875" style="51" customWidth="1"/>
    <col min="5" max="5" width="3.6640625" style="51" customWidth="1"/>
    <col min="6" max="6" width="10" style="51" customWidth="1"/>
    <col min="7" max="7" width="7.44140625" style="51" customWidth="1"/>
    <col min="8" max="8" width="5.5546875" style="51" customWidth="1"/>
    <col min="9" max="9" width="7.77734375" style="51" customWidth="1"/>
    <col min="10" max="10" width="8.6640625" style="51" customWidth="1"/>
    <col min="11" max="11" width="6.6640625" style="51" customWidth="1"/>
    <col min="12" max="13" width="11.6640625" style="51" customWidth="1"/>
    <col min="14" max="14" width="27.33203125" style="51" customWidth="1"/>
    <col min="15" max="15" width="8.33203125" style="51" customWidth="1"/>
    <col min="16" max="16384" width="8.88671875" style="51"/>
  </cols>
  <sheetData>
    <row r="1" spans="1:15">
      <c r="A1" s="74"/>
      <c r="B1" s="74"/>
      <c r="C1" s="74"/>
      <c r="D1" s="74"/>
      <c r="E1" s="74"/>
      <c r="F1" s="74"/>
      <c r="G1" s="74"/>
      <c r="H1" s="74"/>
      <c r="I1" s="74"/>
      <c r="J1" s="74"/>
      <c r="K1" s="74"/>
      <c r="L1" s="74"/>
      <c r="M1" s="74"/>
      <c r="N1" s="74"/>
      <c r="O1" s="74"/>
    </row>
    <row r="2" spans="1:15">
      <c r="A2" s="74"/>
      <c r="B2" s="74"/>
      <c r="C2" s="74"/>
      <c r="D2" s="74"/>
      <c r="E2" s="74"/>
      <c r="F2" s="74"/>
      <c r="G2" s="74"/>
      <c r="H2" s="74"/>
      <c r="I2" s="74"/>
      <c r="J2" s="74"/>
      <c r="K2" s="74"/>
      <c r="L2" s="74"/>
      <c r="M2" s="74"/>
      <c r="N2" s="74"/>
      <c r="O2" s="74"/>
    </row>
    <row r="3" spans="1:15">
      <c r="A3" s="74"/>
      <c r="B3" s="74"/>
      <c r="C3" s="74"/>
      <c r="D3" s="74"/>
      <c r="E3" s="74"/>
      <c r="F3" s="74"/>
      <c r="G3" s="74"/>
      <c r="H3" s="74"/>
      <c r="I3" s="74"/>
      <c r="J3" s="74"/>
      <c r="K3" s="74"/>
      <c r="L3" s="74"/>
      <c r="M3" s="74"/>
      <c r="N3" s="74"/>
      <c r="O3" s="74"/>
    </row>
    <row r="4" spans="1:15">
      <c r="A4" s="74"/>
      <c r="B4" s="74"/>
      <c r="C4" s="74"/>
      <c r="D4" s="74"/>
      <c r="E4" s="74"/>
      <c r="F4" s="74"/>
      <c r="G4" s="74"/>
      <c r="H4" s="74"/>
      <c r="I4" s="74"/>
      <c r="J4" s="74"/>
      <c r="K4" s="74"/>
      <c r="L4" s="74"/>
      <c r="M4" s="74"/>
      <c r="N4" s="74"/>
      <c r="O4" s="74"/>
    </row>
    <row r="5" spans="1:15">
      <c r="A5" s="74"/>
      <c r="B5" s="74"/>
      <c r="C5" s="74"/>
      <c r="D5" s="74"/>
      <c r="E5" s="74"/>
      <c r="F5" s="74"/>
      <c r="G5" s="74"/>
      <c r="H5" s="74"/>
      <c r="I5" s="74"/>
      <c r="J5" s="74"/>
      <c r="K5" s="74"/>
      <c r="L5" s="74"/>
      <c r="M5" s="74"/>
      <c r="N5" s="74"/>
      <c r="O5" s="74"/>
    </row>
    <row r="6" spans="1:15">
      <c r="A6" s="74"/>
      <c r="B6" s="74"/>
      <c r="C6" s="74"/>
      <c r="D6" s="74"/>
      <c r="E6" s="74"/>
      <c r="F6" s="74"/>
      <c r="G6" s="74"/>
      <c r="H6" s="74"/>
      <c r="I6" s="74"/>
      <c r="J6" s="74"/>
      <c r="K6" s="74"/>
      <c r="L6" s="74"/>
      <c r="M6" s="74"/>
      <c r="N6" s="74"/>
      <c r="O6" s="74"/>
    </row>
    <row r="7" spans="1:15">
      <c r="A7" s="74"/>
      <c r="B7" s="74"/>
      <c r="C7" s="74"/>
      <c r="D7" s="74"/>
      <c r="E7" s="74"/>
      <c r="F7" s="74"/>
      <c r="G7" s="74"/>
      <c r="H7" s="74"/>
      <c r="I7" s="74"/>
      <c r="J7" s="74"/>
      <c r="K7" s="74"/>
      <c r="L7" s="74"/>
      <c r="M7" s="74"/>
      <c r="N7" s="74"/>
      <c r="O7" s="74"/>
    </row>
    <row r="8" spans="1:15">
      <c r="A8" s="74"/>
      <c r="B8" s="74"/>
      <c r="C8" s="74"/>
      <c r="D8" s="74"/>
      <c r="E8" s="74"/>
      <c r="F8" s="74"/>
      <c r="G8" s="74"/>
      <c r="H8" s="74"/>
      <c r="I8" s="74"/>
      <c r="J8" s="74"/>
      <c r="K8" s="74"/>
      <c r="L8" s="74"/>
      <c r="M8" s="74"/>
      <c r="N8" s="74"/>
      <c r="O8" s="74"/>
    </row>
    <row r="9" spans="1:15">
      <c r="A9" s="74"/>
      <c r="B9" s="74"/>
      <c r="C9" s="74"/>
      <c r="D9" s="74"/>
      <c r="E9" s="74"/>
      <c r="F9" s="74"/>
      <c r="G9" s="74"/>
      <c r="H9" s="74"/>
      <c r="I9" s="74"/>
      <c r="J9" s="74"/>
      <c r="K9" s="74"/>
      <c r="L9" s="74"/>
      <c r="M9" s="74"/>
      <c r="N9" s="74"/>
      <c r="O9" s="74"/>
    </row>
    <row r="10" spans="1:15">
      <c r="A10" s="74"/>
      <c r="B10" s="74"/>
      <c r="C10" s="74"/>
      <c r="D10" s="74"/>
      <c r="E10" s="74"/>
      <c r="F10" s="74"/>
      <c r="G10" s="74"/>
      <c r="H10" s="74"/>
      <c r="I10" s="74"/>
      <c r="J10" s="74"/>
      <c r="K10" s="74"/>
      <c r="L10" s="74"/>
      <c r="M10" s="74"/>
      <c r="N10" s="74"/>
      <c r="O10" s="74"/>
    </row>
    <row r="11" spans="1:15" ht="15.75" thickBot="1">
      <c r="A11" s="74"/>
      <c r="B11" s="74"/>
      <c r="C11" s="81"/>
      <c r="D11" s="81"/>
      <c r="E11" s="81"/>
      <c r="F11" s="81"/>
      <c r="G11" s="81"/>
      <c r="H11" s="81"/>
      <c r="I11" s="81"/>
      <c r="J11" s="81"/>
      <c r="K11" s="81"/>
      <c r="L11" s="81"/>
      <c r="M11" s="175"/>
      <c r="N11" s="175"/>
      <c r="O11" s="74"/>
    </row>
    <row r="12" spans="1:15">
      <c r="A12" s="74"/>
      <c r="B12" s="74"/>
      <c r="C12" s="74"/>
      <c r="D12" s="74"/>
      <c r="E12" s="74"/>
      <c r="F12" s="74"/>
      <c r="G12" s="74"/>
      <c r="H12" s="74"/>
      <c r="I12" s="74"/>
      <c r="J12" s="74"/>
      <c r="K12" s="74"/>
      <c r="L12" s="74"/>
      <c r="M12" s="74"/>
      <c r="N12" s="74"/>
      <c r="O12" s="74"/>
    </row>
    <row r="13" spans="1:15" ht="34.5">
      <c r="A13" s="74"/>
      <c r="B13" s="74"/>
      <c r="C13" s="74"/>
      <c r="D13" s="74"/>
      <c r="E13" s="138" t="s">
        <v>78</v>
      </c>
      <c r="F13" s="74"/>
      <c r="G13" s="74"/>
      <c r="H13" s="74"/>
      <c r="I13" s="74"/>
      <c r="J13" s="74"/>
      <c r="K13" s="74"/>
      <c r="L13" s="74"/>
      <c r="M13" s="74"/>
      <c r="N13" s="74"/>
      <c r="O13" s="74"/>
    </row>
    <row r="14" spans="1:15" ht="20.25">
      <c r="A14" s="74"/>
      <c r="B14" s="74"/>
      <c r="C14" s="74"/>
      <c r="D14" s="74"/>
      <c r="E14" s="88" t="s">
        <v>227</v>
      </c>
      <c r="F14" s="74"/>
      <c r="G14" s="74"/>
      <c r="H14" s="74"/>
      <c r="I14" s="74"/>
      <c r="J14" s="74"/>
      <c r="K14" s="74"/>
      <c r="L14" s="74"/>
      <c r="M14" s="74"/>
      <c r="N14" s="74"/>
      <c r="O14" s="74"/>
    </row>
    <row r="15" spans="1:15" ht="15.75" thickBot="1">
      <c r="A15" s="74"/>
      <c r="B15" s="74"/>
      <c r="C15" s="81"/>
      <c r="D15" s="81"/>
      <c r="E15" s="81"/>
      <c r="F15" s="81"/>
      <c r="G15" s="81"/>
      <c r="H15" s="81"/>
      <c r="I15" s="81"/>
      <c r="J15" s="81"/>
      <c r="K15" s="81"/>
      <c r="L15" s="81"/>
      <c r="M15" s="175"/>
      <c r="N15" s="175"/>
      <c r="O15" s="74"/>
    </row>
    <row r="16" spans="1:15">
      <c r="A16" s="74" t="s">
        <v>69</v>
      </c>
      <c r="B16" s="74"/>
      <c r="C16" s="74"/>
      <c r="D16" s="74"/>
      <c r="E16" s="74"/>
      <c r="F16" s="74"/>
      <c r="G16" s="74"/>
      <c r="H16" s="74"/>
      <c r="I16" s="74"/>
      <c r="J16" s="74"/>
      <c r="K16" s="74"/>
      <c r="L16" s="74"/>
      <c r="M16" s="74"/>
      <c r="N16" s="74"/>
      <c r="O16" s="74"/>
    </row>
    <row r="17" spans="1:15" ht="27">
      <c r="A17" s="74"/>
      <c r="B17" s="74"/>
      <c r="C17" s="74"/>
      <c r="D17" s="74"/>
      <c r="E17" s="74"/>
      <c r="F17" s="74"/>
      <c r="G17" s="74"/>
      <c r="H17" s="79"/>
      <c r="I17" s="74"/>
      <c r="J17" s="74"/>
      <c r="K17" s="74"/>
      <c r="L17" s="74"/>
      <c r="M17" s="74"/>
      <c r="N17" s="74"/>
      <c r="O17" s="74"/>
    </row>
    <row r="18" spans="1:15">
      <c r="A18" s="74"/>
      <c r="B18" s="74"/>
      <c r="C18" s="74"/>
      <c r="D18" s="74"/>
      <c r="E18" s="74"/>
      <c r="F18" s="74"/>
      <c r="G18" s="74"/>
      <c r="H18" s="74"/>
      <c r="I18" s="74"/>
      <c r="J18" s="74"/>
      <c r="K18" s="74"/>
      <c r="L18" s="74"/>
      <c r="M18" s="74"/>
      <c r="N18" s="74"/>
      <c r="O18" s="74"/>
    </row>
    <row r="19" spans="1:15">
      <c r="A19" s="74"/>
      <c r="B19" s="74"/>
      <c r="C19" s="74"/>
      <c r="D19" s="74"/>
      <c r="E19" s="74"/>
      <c r="F19" s="74"/>
      <c r="G19" s="74"/>
      <c r="H19" s="74"/>
      <c r="I19" s="74"/>
      <c r="J19" s="74"/>
      <c r="K19" s="74"/>
      <c r="L19" s="74"/>
      <c r="M19" s="74"/>
      <c r="N19" s="74"/>
      <c r="O19" s="74"/>
    </row>
    <row r="20" spans="1:15">
      <c r="A20" s="74"/>
      <c r="B20" s="74"/>
      <c r="C20" s="74"/>
      <c r="D20" s="74"/>
      <c r="E20" s="74"/>
      <c r="F20" s="74"/>
      <c r="G20" s="74"/>
      <c r="H20" s="74"/>
      <c r="I20" s="74"/>
      <c r="J20" s="74"/>
      <c r="K20" s="74"/>
      <c r="L20" s="74"/>
      <c r="M20" s="74"/>
      <c r="N20" s="74"/>
      <c r="O20" s="74"/>
    </row>
    <row r="21" spans="1:15">
      <c r="A21" s="74"/>
      <c r="B21" s="74"/>
      <c r="C21" s="74"/>
      <c r="D21" s="74"/>
      <c r="E21" s="74"/>
      <c r="F21" s="74"/>
      <c r="G21" s="74"/>
      <c r="H21" s="74"/>
      <c r="I21" s="74"/>
      <c r="J21" s="74"/>
      <c r="K21" s="74"/>
      <c r="L21" s="74"/>
      <c r="M21" s="74"/>
      <c r="N21" s="74"/>
      <c r="O21" s="74"/>
    </row>
    <row r="22" spans="1:15" ht="39.75" customHeight="1">
      <c r="A22" s="74"/>
      <c r="B22" s="74"/>
      <c r="C22" s="74"/>
      <c r="D22" s="74"/>
      <c r="E22" s="74"/>
      <c r="F22" s="74"/>
      <c r="G22" s="74"/>
      <c r="H22" s="74"/>
      <c r="I22" s="79"/>
      <c r="J22" s="80"/>
      <c r="K22" s="80"/>
      <c r="L22" s="80"/>
      <c r="M22" s="80"/>
      <c r="N22" s="80"/>
      <c r="O22" s="80"/>
    </row>
    <row r="23" spans="1:15">
      <c r="A23" s="74"/>
      <c r="B23" s="74"/>
      <c r="C23" s="74"/>
      <c r="D23" s="74"/>
      <c r="E23" s="74"/>
      <c r="F23" s="74"/>
      <c r="G23" s="74"/>
      <c r="H23" s="74"/>
      <c r="I23" s="74"/>
      <c r="J23" s="74"/>
      <c r="K23" s="74"/>
      <c r="L23" s="74"/>
      <c r="M23" s="74"/>
      <c r="N23" s="74"/>
      <c r="O23" s="74"/>
    </row>
    <row r="24" spans="1:15">
      <c r="A24" s="74"/>
      <c r="B24" s="74"/>
      <c r="C24" s="74"/>
      <c r="D24" s="74"/>
      <c r="E24" s="74"/>
      <c r="F24" s="74"/>
      <c r="G24" s="74"/>
      <c r="H24" s="74"/>
      <c r="I24" s="74"/>
      <c r="J24" s="74"/>
      <c r="K24" s="74"/>
      <c r="L24" s="74"/>
      <c r="M24" s="74"/>
      <c r="N24" s="74"/>
      <c r="O24" s="74"/>
    </row>
    <row r="25" spans="1:15">
      <c r="A25" s="74"/>
      <c r="B25" s="74"/>
      <c r="C25" s="74"/>
      <c r="D25" s="74"/>
      <c r="E25" s="74"/>
      <c r="F25" s="74"/>
      <c r="G25" s="74"/>
      <c r="H25" s="74"/>
      <c r="I25" s="74"/>
      <c r="J25" s="74"/>
      <c r="K25" s="74"/>
      <c r="L25" s="74"/>
      <c r="M25" s="74"/>
      <c r="N25" s="74"/>
      <c r="O25" s="74"/>
    </row>
    <row r="26" spans="1:15">
      <c r="A26" s="74"/>
      <c r="B26" s="74"/>
      <c r="C26" s="74"/>
      <c r="D26" s="74"/>
      <c r="E26" s="74"/>
      <c r="F26" s="74"/>
      <c r="G26" s="74"/>
      <c r="H26" s="74"/>
      <c r="I26" s="74"/>
      <c r="J26" s="74"/>
      <c r="K26" s="74"/>
      <c r="L26" s="74"/>
      <c r="M26" s="74"/>
      <c r="N26" s="74"/>
      <c r="O26" s="74"/>
    </row>
    <row r="27" spans="1:15">
      <c r="A27" s="74"/>
      <c r="B27" s="74"/>
      <c r="C27" s="74"/>
      <c r="D27" s="74"/>
      <c r="E27" s="74"/>
      <c r="F27" s="74"/>
      <c r="G27" s="74"/>
      <c r="H27" s="74"/>
      <c r="I27" s="74"/>
      <c r="J27" s="74"/>
      <c r="K27" s="74"/>
      <c r="L27" s="74"/>
      <c r="M27" s="74"/>
      <c r="N27" s="74"/>
      <c r="O27" s="74"/>
    </row>
    <row r="28" spans="1:15">
      <c r="A28" s="74"/>
      <c r="B28" s="74"/>
      <c r="C28" s="74"/>
      <c r="D28" s="74"/>
      <c r="E28" s="74"/>
      <c r="F28" s="74"/>
      <c r="G28" s="74"/>
      <c r="H28" s="74"/>
      <c r="I28" s="74"/>
      <c r="J28" s="74"/>
      <c r="K28" s="74"/>
      <c r="L28" s="74"/>
      <c r="M28" s="74"/>
      <c r="N28" s="74"/>
      <c r="O28" s="74"/>
    </row>
    <row r="29" spans="1:15">
      <c r="A29" s="74"/>
      <c r="B29" s="74"/>
      <c r="C29" s="74"/>
      <c r="D29" s="74"/>
      <c r="E29" s="74"/>
      <c r="F29" s="74"/>
      <c r="G29" s="74"/>
      <c r="H29" s="74"/>
      <c r="I29" s="74"/>
      <c r="J29" s="74"/>
      <c r="K29" s="74"/>
      <c r="L29" s="74"/>
      <c r="M29" s="74"/>
      <c r="N29" s="74"/>
      <c r="O29" s="74"/>
    </row>
    <row r="30" spans="1:15">
      <c r="A30" s="74"/>
      <c r="B30" s="74"/>
      <c r="C30" s="74"/>
      <c r="D30" s="74"/>
      <c r="E30" s="74"/>
      <c r="F30" s="74"/>
      <c r="G30" s="74"/>
      <c r="H30" s="74"/>
      <c r="I30" s="74"/>
      <c r="J30" s="74"/>
      <c r="K30" s="74"/>
      <c r="L30" s="74"/>
      <c r="M30" s="74"/>
      <c r="N30" s="74"/>
      <c r="O30" s="74"/>
    </row>
    <row r="31" spans="1:15" ht="126.75" customHeight="1">
      <c r="A31" s="74"/>
      <c r="B31" s="74"/>
      <c r="C31" s="74"/>
      <c r="D31" s="74"/>
      <c r="E31" s="74"/>
      <c r="F31" s="74"/>
      <c r="G31" s="74"/>
      <c r="H31" s="74"/>
      <c r="I31" s="74"/>
      <c r="J31" s="74"/>
      <c r="K31" s="74"/>
      <c r="L31" s="74"/>
      <c r="M31" s="74"/>
      <c r="N31" s="74"/>
      <c r="O31" s="74"/>
    </row>
    <row r="32" spans="1:15">
      <c r="A32" s="74"/>
      <c r="B32" s="74"/>
      <c r="C32" s="74"/>
      <c r="D32" s="74"/>
      <c r="E32" s="74"/>
      <c r="F32" s="74"/>
      <c r="G32" s="74"/>
      <c r="H32" s="74"/>
      <c r="I32" s="74"/>
      <c r="J32" s="74"/>
      <c r="K32" s="74"/>
      <c r="L32" s="74"/>
      <c r="M32" s="74"/>
      <c r="N32" s="74"/>
      <c r="O32" s="74"/>
    </row>
    <row r="33" spans="1:15">
      <c r="A33" s="74"/>
      <c r="B33" s="74"/>
      <c r="C33" s="74"/>
      <c r="D33" s="74"/>
      <c r="E33" s="74"/>
      <c r="F33" s="74"/>
      <c r="G33" s="74"/>
      <c r="H33" s="74"/>
      <c r="I33" s="74"/>
      <c r="J33" s="74"/>
      <c r="K33" s="74"/>
      <c r="L33" s="74"/>
      <c r="M33" s="74"/>
      <c r="N33" s="74"/>
      <c r="O33" s="74"/>
    </row>
    <row r="34" spans="1:15">
      <c r="A34" s="74"/>
      <c r="B34" s="74"/>
      <c r="C34" s="74"/>
      <c r="D34" s="74"/>
      <c r="E34" s="74"/>
      <c r="F34" s="74"/>
      <c r="G34" s="74"/>
      <c r="H34" s="74"/>
      <c r="I34" s="74"/>
      <c r="J34" s="74"/>
      <c r="K34" s="74"/>
      <c r="L34" s="74"/>
      <c r="M34" s="74"/>
      <c r="N34" s="74"/>
      <c r="O34" s="74"/>
    </row>
    <row r="35" spans="1:15" ht="48.75" customHeight="1">
      <c r="A35" s="74"/>
      <c r="B35" s="74"/>
      <c r="C35" s="76" t="s">
        <v>79</v>
      </c>
      <c r="D35" s="76"/>
      <c r="E35" s="76"/>
      <c r="F35" s="76" t="s">
        <v>80</v>
      </c>
      <c r="G35" s="76"/>
      <c r="H35" s="76"/>
      <c r="I35" s="82" t="s">
        <v>81</v>
      </c>
      <c r="J35" s="76"/>
      <c r="K35" s="83" t="s">
        <v>82</v>
      </c>
      <c r="L35" s="83"/>
      <c r="M35" s="83"/>
      <c r="N35" s="83"/>
      <c r="O35" s="74"/>
    </row>
    <row r="36" spans="1:15" ht="18.75" customHeight="1">
      <c r="A36" s="74"/>
      <c r="B36" s="74"/>
      <c r="C36" s="74"/>
      <c r="D36" s="74"/>
      <c r="E36" s="74"/>
      <c r="F36" s="74"/>
      <c r="G36" s="74"/>
      <c r="H36" s="74"/>
      <c r="I36" s="74"/>
      <c r="J36" s="74"/>
      <c r="K36" s="74"/>
      <c r="L36" s="74"/>
      <c r="M36" s="74"/>
      <c r="N36" s="74"/>
      <c r="O36" s="74"/>
    </row>
    <row r="38" spans="1:15" ht="30" customHeight="1"/>
    <row r="43" spans="1:15" ht="18.75" customHeight="1"/>
    <row r="46" spans="1:15">
      <c r="C46" s="78"/>
      <c r="D46" s="78"/>
      <c r="E46" s="78"/>
      <c r="F46" s="78"/>
      <c r="G46" s="78"/>
      <c r="H46" s="78"/>
      <c r="I46" s="173"/>
      <c r="J46" s="78"/>
      <c r="K46" s="174"/>
      <c r="L46" s="174"/>
      <c r="M46" s="174"/>
      <c r="N46" s="174"/>
      <c r="O46" s="174"/>
    </row>
    <row r="47" spans="1:15">
      <c r="A47" s="78"/>
      <c r="B47" s="78"/>
      <c r="C47" s="78"/>
      <c r="D47" s="78"/>
      <c r="E47" s="78"/>
      <c r="F47" s="78"/>
      <c r="G47" s="78"/>
      <c r="H47" s="78"/>
      <c r="I47" s="78"/>
      <c r="J47" s="78"/>
      <c r="K47" s="78"/>
      <c r="L47" s="78"/>
      <c r="M47" s="78"/>
      <c r="N47" s="78"/>
      <c r="O47" s="78"/>
    </row>
  </sheetData>
  <hyperlinks>
    <hyperlink ref="K35" r:id="rId1"/>
  </hyperlinks>
  <pageMargins left="0" right="0" top="0" bottom="0" header="0" footer="0"/>
  <pageSetup scale="84"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7"/>
  <sheetViews>
    <sheetView zoomScaleNormal="100" zoomScaleSheetLayoutView="90" workbookViewId="0">
      <selection activeCell="G27" sqref="G27"/>
    </sheetView>
  </sheetViews>
  <sheetFormatPr defaultRowHeight="15"/>
  <cols>
    <col min="1" max="1" width="8.88671875" style="51"/>
    <col min="2" max="2" width="8.88671875" style="51" customWidth="1"/>
    <col min="3" max="16384" width="8.88671875" style="51"/>
  </cols>
  <sheetData>
    <row r="1" spans="1:12" ht="24" customHeight="1">
      <c r="A1" s="77" t="s">
        <v>83</v>
      </c>
      <c r="B1" s="74"/>
      <c r="C1" s="74"/>
      <c r="D1" s="74"/>
      <c r="E1" s="74"/>
      <c r="F1" s="74"/>
      <c r="G1" s="74"/>
      <c r="H1" s="74"/>
      <c r="I1" s="74"/>
      <c r="J1" s="74"/>
      <c r="K1" s="74"/>
      <c r="L1" s="74"/>
    </row>
    <row r="2" spans="1:12" ht="24" customHeight="1">
      <c r="A2" s="74"/>
      <c r="B2" s="74"/>
      <c r="C2" s="74"/>
      <c r="D2" s="74"/>
      <c r="E2" s="74"/>
      <c r="F2" s="74"/>
      <c r="G2" s="74"/>
      <c r="H2" s="74"/>
      <c r="I2" s="74"/>
      <c r="J2" s="74"/>
      <c r="K2" s="74"/>
      <c r="L2" s="74"/>
    </row>
    <row r="3" spans="1:12" ht="15.75" thickBot="1">
      <c r="A3" s="86"/>
      <c r="B3" s="86"/>
      <c r="C3" s="86"/>
      <c r="D3" s="86"/>
      <c r="E3" s="86"/>
      <c r="F3" s="86"/>
      <c r="G3" s="86"/>
      <c r="H3" s="86"/>
      <c r="I3" s="86"/>
      <c r="J3" s="86"/>
      <c r="K3" s="86"/>
      <c r="L3" s="86"/>
    </row>
    <row r="4" spans="1:12" ht="15.75" thickTop="1">
      <c r="A4" s="85"/>
      <c r="B4" s="85"/>
      <c r="C4" s="85"/>
      <c r="D4" s="85"/>
      <c r="E4" s="85"/>
      <c r="F4" s="85"/>
      <c r="G4" s="85"/>
      <c r="H4" s="85"/>
      <c r="I4" s="85"/>
      <c r="J4" s="85"/>
      <c r="K4" s="85"/>
      <c r="L4" s="85"/>
    </row>
    <row r="5" spans="1:12">
      <c r="A5" s="61" t="s">
        <v>97</v>
      </c>
      <c r="B5" s="61"/>
      <c r="C5" s="61"/>
      <c r="D5" s="61"/>
    </row>
    <row r="6" spans="1:12">
      <c r="A6" s="61"/>
      <c r="B6" s="61"/>
      <c r="C6" s="61"/>
      <c r="D6" s="61"/>
    </row>
    <row r="7" spans="1:12">
      <c r="A7" s="61" t="s">
        <v>84</v>
      </c>
      <c r="B7" s="61"/>
      <c r="C7" s="61"/>
      <c r="D7" s="61"/>
    </row>
    <row r="8" spans="1:12">
      <c r="A8" s="61"/>
      <c r="B8" s="61"/>
      <c r="C8" s="61"/>
      <c r="D8" s="61"/>
    </row>
    <row r="9" spans="1:12">
      <c r="A9" s="61" t="s">
        <v>140</v>
      </c>
      <c r="B9" s="61"/>
      <c r="C9" s="61"/>
      <c r="D9" s="61"/>
    </row>
    <row r="10" spans="1:12">
      <c r="A10" s="61"/>
      <c r="B10" s="61"/>
      <c r="C10" s="61"/>
      <c r="D10" s="61"/>
    </row>
    <row r="11" spans="1:12">
      <c r="A11" s="61" t="s">
        <v>86</v>
      </c>
      <c r="B11" s="61"/>
      <c r="C11" s="61"/>
      <c r="D11" s="61"/>
    </row>
    <row r="12" spans="1:12">
      <c r="A12" s="61"/>
      <c r="B12" s="61"/>
      <c r="C12" s="61"/>
      <c r="D12" s="61"/>
    </row>
    <row r="13" spans="1:12">
      <c r="A13" s="61" t="s">
        <v>87</v>
      </c>
      <c r="B13" s="61"/>
      <c r="C13" s="61"/>
      <c r="D13" s="61"/>
    </row>
    <row r="14" spans="1:12">
      <c r="A14" s="61"/>
      <c r="B14" s="61"/>
      <c r="C14" s="61"/>
      <c r="D14" s="61"/>
    </row>
    <row r="15" spans="1:12">
      <c r="A15" s="61" t="s">
        <v>88</v>
      </c>
      <c r="B15" s="61"/>
      <c r="C15" s="61"/>
      <c r="D15" s="61"/>
    </row>
    <row r="16" spans="1:12">
      <c r="A16" s="61" t="s">
        <v>69</v>
      </c>
      <c r="B16" s="61"/>
      <c r="C16" s="61"/>
      <c r="D16" s="61"/>
    </row>
    <row r="17" spans="1:12">
      <c r="A17" s="61" t="s">
        <v>89</v>
      </c>
      <c r="B17" s="61"/>
      <c r="C17" s="61"/>
      <c r="D17" s="61"/>
    </row>
    <row r="18" spans="1:12">
      <c r="A18" s="61"/>
      <c r="B18" s="61"/>
      <c r="C18" s="61"/>
      <c r="D18" s="61"/>
    </row>
    <row r="19" spans="1:12">
      <c r="A19" s="61" t="s">
        <v>90</v>
      </c>
      <c r="B19" s="61"/>
      <c r="C19" s="61"/>
      <c r="D19" s="61"/>
    </row>
    <row r="20" spans="1:12">
      <c r="A20" s="61"/>
      <c r="B20" s="61"/>
      <c r="C20" s="61"/>
      <c r="D20" s="61"/>
    </row>
    <row r="21" spans="1:12">
      <c r="A21" s="61" t="s">
        <v>91</v>
      </c>
      <c r="B21" s="61"/>
      <c r="C21" s="61"/>
      <c r="D21" s="61"/>
    </row>
    <row r="22" spans="1:12">
      <c r="A22" s="61"/>
    </row>
    <row r="23" spans="1:12">
      <c r="A23" s="61" t="s">
        <v>76</v>
      </c>
    </row>
    <row r="24" spans="1:12">
      <c r="A24" s="61"/>
    </row>
    <row r="25" spans="1:12">
      <c r="A25" s="61" t="s">
        <v>193</v>
      </c>
    </row>
    <row r="26" spans="1:12" ht="15.75" thickBot="1">
      <c r="A26" s="86"/>
      <c r="B26" s="86"/>
      <c r="C26" s="86"/>
      <c r="D26" s="86"/>
      <c r="E26" s="86"/>
      <c r="F26" s="86"/>
      <c r="G26" s="86"/>
      <c r="H26" s="86"/>
      <c r="I26" s="86"/>
      <c r="J26" s="86"/>
      <c r="K26" s="86"/>
      <c r="L26" s="86"/>
    </row>
    <row r="27" spans="1:12" ht="15.75" thickTop="1"/>
  </sheetData>
  <hyperlinks>
    <hyperlink ref="A15" location="'Balance sheet year'!A1" display="Balance sheet year"/>
    <hyperlink ref="A23" location="Segments!A1" display="Segments"/>
    <hyperlink ref="A21" location="'Key financial ratios quarters'!A1" display="Key financial ratios quarters"/>
    <hyperlink ref="A19" location="'Key financial ratios year'!A1" display="Key financial ratios year"/>
    <hyperlink ref="A17" location="'Balance sheet quarters'!A1" display="Balance sheet quarters"/>
    <hyperlink ref="A13" location="'Operations quarters'!A1" display="Operations quarters"/>
    <hyperlink ref="A11" location="'Operations year'!A1" display="Operations year"/>
    <hyperlink ref="A5" location="Disclaimer!A1" display="Disclaimer"/>
    <hyperlink ref="A7" location="'Investor Relations'!A1" display="Investor Relations"/>
    <hyperlink ref="A9" location="'Fact Sheet'!A1" display="Fact Sheet"/>
    <hyperlink ref="A25" location="'Key figures and rations'!A1" display="Key figures and ration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17"/>
  <sheetViews>
    <sheetView zoomScaleNormal="100" zoomScaleSheetLayoutView="90" workbookViewId="0">
      <selection activeCell="G27" sqref="G27"/>
    </sheetView>
  </sheetViews>
  <sheetFormatPr defaultRowHeight="15"/>
  <cols>
    <col min="1" max="1" width="8.88671875" style="51" customWidth="1"/>
    <col min="2" max="5" width="8.88671875" style="51"/>
    <col min="6" max="6" width="8.88671875" style="51" customWidth="1"/>
    <col min="7" max="16384" width="8.88671875" style="51"/>
  </cols>
  <sheetData>
    <row r="1" spans="1:12" ht="24" customHeight="1">
      <c r="A1" s="77" t="s">
        <v>97</v>
      </c>
      <c r="B1" s="87"/>
      <c r="C1" s="87"/>
      <c r="D1" s="87"/>
      <c r="E1" s="87"/>
      <c r="F1" s="87"/>
      <c r="G1" s="87"/>
      <c r="H1" s="87"/>
      <c r="I1" s="87"/>
      <c r="J1" s="87"/>
      <c r="K1" s="87"/>
      <c r="L1" s="87"/>
    </row>
    <row r="2" spans="1:12" ht="24" customHeight="1">
      <c r="A2" s="74"/>
      <c r="B2" s="74"/>
      <c r="C2" s="74"/>
      <c r="D2" s="74"/>
      <c r="E2" s="74"/>
      <c r="F2" s="74"/>
      <c r="G2" s="74"/>
      <c r="H2" s="74"/>
      <c r="I2" s="74"/>
      <c r="J2" s="74"/>
      <c r="K2" s="74"/>
      <c r="L2" s="74"/>
    </row>
    <row r="4" spans="1:12" ht="36" customHeight="1">
      <c r="A4" s="262" t="s">
        <v>112</v>
      </c>
      <c r="B4" s="262"/>
      <c r="C4" s="262"/>
      <c r="D4" s="262"/>
      <c r="E4" s="262"/>
      <c r="F4" s="262"/>
      <c r="G4" s="262"/>
      <c r="H4" s="262"/>
      <c r="I4" s="262"/>
      <c r="J4" s="262"/>
      <c r="K4" s="262"/>
      <c r="L4" s="262"/>
    </row>
    <row r="5" spans="1:12">
      <c r="A5" s="159"/>
      <c r="B5" s="160"/>
      <c r="C5" s="160"/>
      <c r="D5" s="160"/>
      <c r="E5" s="160"/>
      <c r="F5" s="160"/>
      <c r="G5" s="160"/>
      <c r="H5" s="160"/>
      <c r="I5" s="160"/>
      <c r="J5" s="160"/>
      <c r="K5" s="160"/>
      <c r="L5" s="160"/>
    </row>
    <row r="6" spans="1:12" ht="35.25" customHeight="1">
      <c r="A6" s="262" t="s">
        <v>113</v>
      </c>
      <c r="B6" s="262"/>
      <c r="C6" s="262"/>
      <c r="D6" s="262"/>
      <c r="E6" s="262"/>
      <c r="F6" s="262"/>
      <c r="G6" s="262"/>
      <c r="H6" s="262"/>
      <c r="I6" s="262"/>
      <c r="J6" s="262"/>
      <c r="K6" s="262"/>
      <c r="L6" s="262"/>
    </row>
    <row r="7" spans="1:12">
      <c r="A7" s="159"/>
      <c r="B7" s="160"/>
      <c r="C7" s="160"/>
      <c r="D7" s="160"/>
      <c r="E7" s="160"/>
      <c r="F7" s="160"/>
      <c r="G7" s="160"/>
      <c r="H7" s="160"/>
      <c r="I7" s="160"/>
      <c r="J7" s="160"/>
      <c r="K7" s="160"/>
      <c r="L7" s="160"/>
    </row>
    <row r="8" spans="1:12" ht="35.25" customHeight="1">
      <c r="A8" s="262" t="s">
        <v>104</v>
      </c>
      <c r="B8" s="262"/>
      <c r="C8" s="262"/>
      <c r="D8" s="262"/>
      <c r="E8" s="262"/>
      <c r="F8" s="262"/>
      <c r="G8" s="262"/>
      <c r="H8" s="262"/>
      <c r="I8" s="262"/>
      <c r="J8" s="262"/>
      <c r="K8" s="262"/>
      <c r="L8" s="262"/>
    </row>
    <row r="9" spans="1:12">
      <c r="A9" s="159"/>
      <c r="B9" s="160"/>
      <c r="C9" s="160"/>
      <c r="D9" s="160"/>
      <c r="E9" s="160"/>
      <c r="F9" s="160"/>
      <c r="G9" s="160"/>
      <c r="H9" s="160"/>
      <c r="I9" s="160"/>
      <c r="J9" s="160"/>
      <c r="K9" s="160"/>
      <c r="L9" s="160"/>
    </row>
    <row r="10" spans="1:12" ht="17.25" customHeight="1">
      <c r="A10" s="262" t="s">
        <v>114</v>
      </c>
      <c r="B10" s="262"/>
      <c r="C10" s="262"/>
      <c r="D10" s="262"/>
      <c r="E10" s="262"/>
      <c r="F10" s="262"/>
      <c r="G10" s="262"/>
      <c r="H10" s="262"/>
      <c r="I10" s="262"/>
      <c r="J10" s="262"/>
      <c r="K10" s="262"/>
      <c r="L10" s="262"/>
    </row>
    <row r="11" spans="1:12">
      <c r="A11" s="159"/>
      <c r="B11" s="160"/>
      <c r="C11" s="160"/>
      <c r="D11" s="160"/>
      <c r="E11" s="160"/>
      <c r="F11" s="160"/>
      <c r="G11" s="160"/>
      <c r="H11" s="160"/>
      <c r="I11" s="160"/>
      <c r="J11" s="160"/>
      <c r="K11" s="160"/>
      <c r="L11" s="160"/>
    </row>
    <row r="12" spans="1:12" ht="36" customHeight="1">
      <c r="A12" s="262" t="s">
        <v>115</v>
      </c>
      <c r="B12" s="262"/>
      <c r="C12" s="262"/>
      <c r="D12" s="262"/>
      <c r="E12" s="262"/>
      <c r="F12" s="262"/>
      <c r="G12" s="262"/>
      <c r="H12" s="262"/>
      <c r="I12" s="262"/>
      <c r="J12" s="262"/>
      <c r="K12" s="262"/>
      <c r="L12" s="262"/>
    </row>
    <row r="13" spans="1:12">
      <c r="A13" s="61"/>
    </row>
    <row r="14" spans="1:12" ht="24.75" customHeight="1"/>
    <row r="15" spans="1:12" ht="24.75" customHeight="1"/>
    <row r="16" spans="1:12" ht="24.75" customHeight="1">
      <c r="A16" s="117" t="s">
        <v>96</v>
      </c>
      <c r="B16" s="116"/>
      <c r="C16" s="116"/>
    </row>
    <row r="17" ht="24.75" customHeight="1"/>
  </sheetData>
  <mergeCells count="5">
    <mergeCell ref="A12:L12"/>
    <mergeCell ref="A4:L4"/>
    <mergeCell ref="A6:L6"/>
    <mergeCell ref="A8:L8"/>
    <mergeCell ref="A10:L10"/>
  </mergeCells>
  <hyperlinks>
    <hyperlink ref="A16" location="Contents!A1" display="Back to contents"/>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N19"/>
  <sheetViews>
    <sheetView zoomScaleNormal="100" zoomScaleSheetLayoutView="90" workbookViewId="0">
      <selection activeCell="G27" sqref="G27"/>
    </sheetView>
  </sheetViews>
  <sheetFormatPr defaultRowHeight="15"/>
  <cols>
    <col min="1" max="16384" width="8.88671875" style="51"/>
  </cols>
  <sheetData>
    <row r="1" spans="1:14" ht="24" customHeight="1">
      <c r="A1" s="77" t="s">
        <v>84</v>
      </c>
      <c r="B1" s="74"/>
      <c r="C1" s="74"/>
      <c r="D1" s="74"/>
      <c r="E1" s="74"/>
      <c r="F1" s="74"/>
      <c r="G1" s="74"/>
      <c r="H1" s="74"/>
      <c r="I1" s="74"/>
      <c r="J1" s="74"/>
      <c r="K1" s="74"/>
      <c r="L1" s="74"/>
    </row>
    <row r="2" spans="1:14" ht="24" customHeight="1">
      <c r="A2" s="74"/>
      <c r="B2" s="74"/>
      <c r="C2" s="74"/>
      <c r="D2" s="74"/>
      <c r="E2" s="74"/>
      <c r="F2" s="74"/>
      <c r="G2" s="74"/>
      <c r="H2" s="74"/>
      <c r="I2" s="74"/>
      <c r="J2" s="74"/>
      <c r="K2" s="74"/>
      <c r="L2" s="74"/>
    </row>
    <row r="4" spans="1:14" ht="36.75" customHeight="1">
      <c r="A4" s="263" t="s">
        <v>93</v>
      </c>
      <c r="B4" s="264"/>
      <c r="C4" s="264"/>
      <c r="D4" s="264"/>
      <c r="E4" s="264"/>
      <c r="F4" s="264"/>
      <c r="G4" s="264"/>
      <c r="H4" s="264"/>
      <c r="I4" s="264"/>
      <c r="J4" s="264"/>
      <c r="K4" s="264"/>
      <c r="L4" s="264"/>
    </row>
    <row r="5" spans="1:14" ht="24.75" customHeight="1"/>
    <row r="6" spans="1:14" ht="24.75" customHeight="1" thickBot="1">
      <c r="A6" s="134" t="s">
        <v>94</v>
      </c>
      <c r="B6" s="135"/>
      <c r="C6" s="135"/>
      <c r="D6" s="135"/>
      <c r="E6" s="134"/>
      <c r="F6" s="135"/>
      <c r="G6" s="135"/>
      <c r="H6" s="135"/>
      <c r="I6" s="134" t="s">
        <v>92</v>
      </c>
      <c r="J6" s="135"/>
      <c r="K6" s="135"/>
      <c r="L6" s="86"/>
    </row>
    <row r="7" spans="1:14" ht="24.75" customHeight="1" thickTop="1">
      <c r="A7" s="136"/>
      <c r="B7" s="136"/>
      <c r="C7" s="136"/>
      <c r="D7" s="136"/>
      <c r="E7" s="136"/>
      <c r="F7" s="136"/>
      <c r="G7" s="136"/>
      <c r="H7" s="136"/>
      <c r="J7" s="136"/>
      <c r="K7" s="136"/>
    </row>
    <row r="8" spans="1:14" ht="24.75" customHeight="1">
      <c r="A8" s="89" t="s">
        <v>95</v>
      </c>
      <c r="B8" s="136"/>
      <c r="C8" s="136"/>
      <c r="D8" s="90"/>
      <c r="E8" s="90"/>
      <c r="F8" s="90"/>
      <c r="G8" s="90"/>
      <c r="H8" s="90"/>
      <c r="I8" s="137" t="s">
        <v>217</v>
      </c>
      <c r="J8" s="136"/>
      <c r="K8" s="136"/>
      <c r="L8" s="90"/>
      <c r="M8" s="90"/>
      <c r="N8" s="90"/>
    </row>
    <row r="9" spans="1:14" ht="24.75" customHeight="1">
      <c r="A9" s="137" t="s">
        <v>102</v>
      </c>
      <c r="B9" s="136"/>
      <c r="C9" s="136"/>
      <c r="D9" s="136"/>
      <c r="E9" s="136"/>
      <c r="F9" s="136"/>
      <c r="G9" s="136"/>
      <c r="H9" s="136"/>
      <c r="I9" s="137" t="s">
        <v>216</v>
      </c>
      <c r="J9" s="136"/>
      <c r="K9" s="136"/>
    </row>
    <row r="10" spans="1:14" ht="24.75" customHeight="1">
      <c r="A10" s="136"/>
      <c r="B10" s="136"/>
      <c r="C10" s="136"/>
      <c r="D10" s="136"/>
      <c r="E10" s="136"/>
      <c r="F10" s="136"/>
      <c r="G10" s="136"/>
      <c r="H10" s="136"/>
      <c r="I10" s="137" t="s">
        <v>215</v>
      </c>
      <c r="J10" s="136"/>
      <c r="K10" s="136"/>
    </row>
    <row r="11" spans="1:14" ht="24.75" customHeight="1">
      <c r="A11" s="89" t="s">
        <v>204</v>
      </c>
      <c r="B11" s="136"/>
      <c r="C11" s="136"/>
      <c r="D11" s="136"/>
      <c r="E11" s="136"/>
      <c r="F11" s="136"/>
      <c r="G11" s="136"/>
      <c r="H11" s="136"/>
      <c r="I11" s="137" t="s">
        <v>214</v>
      </c>
      <c r="J11" s="136"/>
      <c r="K11" s="136"/>
    </row>
    <row r="12" spans="1:14" ht="24.75" customHeight="1">
      <c r="A12" s="137" t="s">
        <v>203</v>
      </c>
      <c r="B12" s="136"/>
      <c r="C12" s="136"/>
      <c r="D12" s="136"/>
      <c r="E12" s="136"/>
      <c r="F12" s="136"/>
      <c r="G12" s="136"/>
      <c r="H12" s="136"/>
      <c r="J12" s="136"/>
      <c r="K12" s="136"/>
    </row>
    <row r="13" spans="1:14" ht="24.75" customHeight="1">
      <c r="A13" s="136"/>
      <c r="B13" s="136"/>
      <c r="C13" s="136"/>
      <c r="D13" s="136"/>
      <c r="E13" s="136"/>
      <c r="F13" s="136"/>
      <c r="G13" s="136"/>
      <c r="H13" s="136"/>
      <c r="I13" s="137" t="s">
        <v>103</v>
      </c>
    </row>
    <row r="14" spans="1:14" ht="24.75" customHeight="1">
      <c r="A14" s="137" t="s">
        <v>85</v>
      </c>
      <c r="B14" s="136"/>
      <c r="C14" s="136"/>
      <c r="D14" s="136"/>
      <c r="E14" s="136"/>
      <c r="F14" s="136"/>
      <c r="G14" s="136"/>
      <c r="H14" s="136"/>
      <c r="J14" s="136"/>
      <c r="K14" s="136"/>
    </row>
    <row r="15" spans="1:14" ht="24.75" customHeight="1">
      <c r="A15" s="136"/>
      <c r="B15" s="136"/>
      <c r="C15" s="136"/>
      <c r="D15" s="136"/>
      <c r="E15" s="136"/>
      <c r="F15" s="136"/>
      <c r="G15" s="136"/>
      <c r="H15" s="136"/>
      <c r="I15" s="137"/>
      <c r="J15" s="136"/>
      <c r="K15" s="136"/>
    </row>
    <row r="16" spans="1:14" ht="24.75" customHeight="1">
      <c r="A16" s="133" t="s">
        <v>224</v>
      </c>
      <c r="B16" s="136"/>
      <c r="C16" s="136"/>
      <c r="D16" s="136"/>
      <c r="E16" s="136"/>
      <c r="F16" s="136"/>
      <c r="G16" s="136"/>
      <c r="H16" s="136"/>
      <c r="I16" s="89"/>
      <c r="J16" s="136"/>
      <c r="K16" s="136"/>
    </row>
    <row r="17" spans="1:3" ht="24.75" customHeight="1">
      <c r="B17" s="136"/>
    </row>
    <row r="18" spans="1:3" ht="24.75" customHeight="1"/>
    <row r="19" spans="1:3" ht="24.75" customHeight="1">
      <c r="A19" s="117" t="s">
        <v>96</v>
      </c>
      <c r="B19" s="116"/>
      <c r="C19" s="116"/>
    </row>
  </sheetData>
  <mergeCells count="1">
    <mergeCell ref="A4:L4"/>
  </mergeCells>
  <hyperlinks>
    <hyperlink ref="A19" location="Contents!A1" display="Back to contents"/>
    <hyperlink ref="A14" r:id="rId1"/>
    <hyperlink ref="I13" r:id="rId2"/>
    <hyperlink ref="A16" r:id="rId3"/>
  </hyperlinks>
  <pageMargins left="0.70866141732283472" right="0.70866141732283472" top="0.74803149606299213" bottom="0.74803149606299213" header="0.31496062992125984" footer="0.19685039370078741"/>
  <pageSetup paperSize="9" scale="95" orientation="landscape" r:id="rId4"/>
  <headerFooter>
    <oddFooter>&amp;R&amp;G</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topLeftCell="A19" zoomScale="80" zoomScaleNormal="80" workbookViewId="0">
      <selection activeCell="G27" sqref="G27"/>
    </sheetView>
  </sheetViews>
  <sheetFormatPr defaultRowHeight="14.25"/>
  <cols>
    <col min="1" max="1" width="11.109375" style="232" customWidth="1"/>
    <col min="2" max="5" width="8.88671875" style="232"/>
    <col min="6" max="6" width="10.33203125" style="232" customWidth="1"/>
    <col min="7" max="7" width="2" style="232" customWidth="1"/>
    <col min="8" max="8" width="27.6640625" style="232" customWidth="1"/>
    <col min="9" max="9" width="8.88671875" style="232" customWidth="1"/>
    <col min="10" max="10" width="9.33203125" style="232" customWidth="1"/>
    <col min="11" max="11" width="9" style="232" customWidth="1"/>
    <col min="12" max="12" width="9.109375" style="232" customWidth="1"/>
    <col min="13" max="15" width="8.88671875" style="232"/>
    <col min="16" max="16" width="6.33203125" style="232" bestFit="1" customWidth="1"/>
    <col min="17" max="16384" width="8.88671875" style="232"/>
  </cols>
  <sheetData>
    <row r="1" spans="1:15" ht="69.75" customHeight="1">
      <c r="A1" s="230" t="s">
        <v>140</v>
      </c>
      <c r="B1" s="231"/>
      <c r="C1" s="231"/>
      <c r="D1" s="231"/>
      <c r="E1" s="231"/>
      <c r="F1" s="231"/>
      <c r="G1" s="231"/>
      <c r="H1" s="231"/>
      <c r="I1" s="231"/>
      <c r="J1" s="231"/>
      <c r="K1" s="231"/>
      <c r="L1" s="231"/>
    </row>
    <row r="2" spans="1:15" ht="19.5" customHeight="1">
      <c r="A2" s="233">
        <v>43555</v>
      </c>
      <c r="B2" s="231"/>
      <c r="C2" s="231"/>
      <c r="D2" s="231"/>
      <c r="E2" s="231"/>
      <c r="F2" s="231"/>
      <c r="G2" s="231"/>
      <c r="H2" s="231"/>
      <c r="I2" s="231"/>
      <c r="J2" s="231"/>
      <c r="K2" s="231"/>
      <c r="L2" s="231"/>
    </row>
    <row r="3" spans="1:15" ht="29.25" customHeight="1">
      <c r="A3" s="234"/>
      <c r="B3" s="234"/>
      <c r="C3" s="234"/>
      <c r="D3" s="234"/>
      <c r="E3" s="234"/>
      <c r="F3" s="234"/>
      <c r="G3" s="234"/>
      <c r="H3" s="234"/>
      <c r="I3" s="234"/>
      <c r="J3" s="234"/>
      <c r="K3" s="234"/>
      <c r="L3" s="234"/>
    </row>
    <row r="4" spans="1:15" ht="18">
      <c r="A4" s="235" t="s">
        <v>141</v>
      </c>
      <c r="B4" s="236"/>
      <c r="C4" s="236"/>
      <c r="D4" s="236"/>
      <c r="E4" s="236"/>
      <c r="F4" s="236"/>
      <c r="G4" s="237"/>
      <c r="H4" s="235" t="s">
        <v>68</v>
      </c>
      <c r="I4" s="238">
        <v>43555</v>
      </c>
      <c r="J4" s="238">
        <v>43465</v>
      </c>
      <c r="K4" s="238">
        <v>43555</v>
      </c>
      <c r="L4" s="238">
        <v>43465</v>
      </c>
    </row>
    <row r="5" spans="1:15" ht="12.75" customHeight="1">
      <c r="A5" s="236"/>
      <c r="B5" s="236"/>
      <c r="C5" s="236"/>
      <c r="D5" s="236"/>
      <c r="E5" s="236"/>
      <c r="F5" s="236"/>
      <c r="G5" s="237"/>
      <c r="H5" s="235"/>
      <c r="I5" s="265" t="s">
        <v>142</v>
      </c>
      <c r="J5" s="265"/>
      <c r="K5" s="265" t="s">
        <v>143</v>
      </c>
      <c r="L5" s="265"/>
    </row>
    <row r="6" spans="1:15">
      <c r="A6" s="239"/>
      <c r="B6" s="239"/>
      <c r="C6" s="239"/>
      <c r="D6" s="239"/>
      <c r="E6" s="239"/>
      <c r="F6" s="239"/>
      <c r="G6" s="239"/>
      <c r="H6" s="240" t="s">
        <v>7</v>
      </c>
      <c r="I6" s="241">
        <v>1379298</v>
      </c>
      <c r="J6" s="241">
        <v>1326041</v>
      </c>
      <c r="K6" s="241">
        <v>10017</v>
      </c>
      <c r="L6" s="241">
        <v>9955</v>
      </c>
      <c r="O6" s="232" t="s">
        <v>69</v>
      </c>
    </row>
    <row r="7" spans="1:15">
      <c r="A7" s="239"/>
      <c r="B7" s="239"/>
      <c r="C7" s="239"/>
      <c r="D7" s="239"/>
      <c r="E7" s="239"/>
      <c r="F7" s="239"/>
      <c r="G7" s="239"/>
      <c r="H7" s="240" t="s">
        <v>144</v>
      </c>
      <c r="I7" s="241">
        <v>1095376</v>
      </c>
      <c r="J7" s="241">
        <v>1064532</v>
      </c>
      <c r="K7" s="241">
        <v>7955</v>
      </c>
      <c r="L7" s="241">
        <v>7992</v>
      </c>
    </row>
    <row r="8" spans="1:15">
      <c r="A8" s="239"/>
      <c r="B8" s="239"/>
      <c r="C8" s="239"/>
      <c r="D8" s="239"/>
      <c r="E8" s="239"/>
      <c r="F8" s="239"/>
      <c r="G8" s="239"/>
      <c r="H8" s="240" t="s">
        <v>145</v>
      </c>
      <c r="I8" s="241">
        <v>88664</v>
      </c>
      <c r="J8" s="241">
        <v>71385</v>
      </c>
      <c r="K8" s="241">
        <v>644</v>
      </c>
      <c r="L8" s="241">
        <v>536</v>
      </c>
    </row>
    <row r="9" spans="1:15">
      <c r="A9" s="239"/>
      <c r="B9" s="239"/>
      <c r="C9" s="239"/>
      <c r="D9" s="239"/>
      <c r="E9" s="239"/>
      <c r="F9" s="239"/>
      <c r="G9" s="239"/>
      <c r="H9" s="240" t="s">
        <v>146</v>
      </c>
      <c r="I9" s="241">
        <v>80954</v>
      </c>
      <c r="J9" s="241">
        <v>77058</v>
      </c>
      <c r="K9" s="241">
        <v>588</v>
      </c>
      <c r="L9" s="241">
        <v>579</v>
      </c>
    </row>
    <row r="10" spans="1:15">
      <c r="A10" s="239"/>
      <c r="B10" s="239"/>
      <c r="C10" s="239"/>
      <c r="D10" s="239"/>
      <c r="E10" s="239"/>
      <c r="F10" s="239"/>
      <c r="G10" s="239"/>
      <c r="H10" s="242" t="s">
        <v>147</v>
      </c>
      <c r="I10" s="243">
        <v>25151</v>
      </c>
      <c r="J10" s="243">
        <v>23547</v>
      </c>
      <c r="K10" s="243">
        <v>183</v>
      </c>
      <c r="L10" s="243">
        <v>177</v>
      </c>
    </row>
    <row r="11" spans="1:15">
      <c r="A11" s="239"/>
      <c r="B11" s="239"/>
      <c r="C11" s="239"/>
      <c r="D11" s="239"/>
      <c r="E11" s="239"/>
      <c r="F11" s="239"/>
      <c r="G11" s="239"/>
      <c r="H11" s="240" t="s">
        <v>8</v>
      </c>
      <c r="I11" s="241">
        <v>694820</v>
      </c>
      <c r="J11" s="241">
        <v>693043</v>
      </c>
      <c r="K11" s="241">
        <v>5046</v>
      </c>
      <c r="L11" s="241">
        <v>5203</v>
      </c>
    </row>
    <row r="12" spans="1:15">
      <c r="A12" s="234"/>
      <c r="B12" s="234"/>
      <c r="C12" s="234"/>
      <c r="D12" s="234"/>
      <c r="E12" s="234"/>
      <c r="F12" s="234"/>
      <c r="G12" s="239"/>
      <c r="H12" s="240" t="s">
        <v>148</v>
      </c>
      <c r="I12" s="241">
        <v>36636</v>
      </c>
      <c r="J12" s="241">
        <v>34609</v>
      </c>
      <c r="K12" s="241">
        <v>266</v>
      </c>
      <c r="L12" s="241">
        <v>260</v>
      </c>
    </row>
    <row r="13" spans="1:15">
      <c r="A13" s="234"/>
      <c r="B13" s="234"/>
      <c r="C13" s="234"/>
      <c r="D13" s="234"/>
      <c r="E13" s="234"/>
      <c r="F13" s="234"/>
      <c r="G13" s="239"/>
      <c r="H13" s="240" t="s">
        <v>48</v>
      </c>
      <c r="I13" s="241">
        <v>351005</v>
      </c>
      <c r="J13" s="241">
        <v>314412</v>
      </c>
      <c r="K13" s="241">
        <v>2549</v>
      </c>
      <c r="L13" s="241">
        <v>2360</v>
      </c>
    </row>
    <row r="14" spans="1:15">
      <c r="A14" s="234"/>
      <c r="B14" s="234"/>
      <c r="C14" s="234"/>
      <c r="D14" s="234"/>
      <c r="E14" s="234"/>
      <c r="F14" s="234"/>
      <c r="G14" s="239"/>
      <c r="H14" s="242" t="s">
        <v>9</v>
      </c>
      <c r="I14" s="244">
        <v>246206</v>
      </c>
      <c r="J14" s="244">
        <v>239610</v>
      </c>
      <c r="K14" s="244">
        <v>1788</v>
      </c>
      <c r="L14" s="244">
        <v>1799</v>
      </c>
    </row>
    <row r="15" spans="1:15">
      <c r="A15" s="234"/>
      <c r="B15" s="234"/>
      <c r="C15" s="234"/>
      <c r="D15" s="234"/>
      <c r="E15" s="234"/>
      <c r="F15" s="234"/>
      <c r="G15" s="239"/>
      <c r="H15" s="245" t="s">
        <v>228</v>
      </c>
      <c r="I15" s="246">
        <v>0.23799999999999999</v>
      </c>
      <c r="J15" s="246">
        <v>0.249</v>
      </c>
      <c r="K15" s="247"/>
      <c r="L15" s="247"/>
    </row>
    <row r="16" spans="1:15">
      <c r="A16" s="234"/>
      <c r="B16" s="234"/>
      <c r="C16" s="234"/>
      <c r="D16" s="234"/>
      <c r="E16" s="234"/>
      <c r="F16" s="234"/>
      <c r="G16" s="239"/>
      <c r="H16" s="248" t="s">
        <v>149</v>
      </c>
      <c r="I16" s="246">
        <v>1.5760000000000001</v>
      </c>
      <c r="J16" s="246">
        <v>1.536</v>
      </c>
      <c r="K16" s="247"/>
      <c r="L16" s="247"/>
    </row>
    <row r="17" spans="1:16">
      <c r="A17" s="234"/>
      <c r="B17" s="234"/>
      <c r="C17" s="234"/>
      <c r="D17" s="234"/>
      <c r="E17" s="234"/>
      <c r="F17" s="234"/>
      <c r="G17" s="239"/>
      <c r="H17" s="234"/>
      <c r="I17" s="249"/>
      <c r="J17" s="250"/>
      <c r="K17" s="250"/>
      <c r="L17" s="249"/>
    </row>
    <row r="18" spans="1:16" ht="51.75" customHeight="1">
      <c r="A18" s="234"/>
      <c r="B18" s="234"/>
      <c r="C18" s="234"/>
      <c r="D18" s="234"/>
      <c r="E18" s="234"/>
      <c r="F18" s="234"/>
      <c r="G18" s="239"/>
      <c r="H18" s="234"/>
      <c r="I18" s="234"/>
      <c r="J18" s="234"/>
      <c r="K18" s="234"/>
      <c r="L18" s="234"/>
    </row>
    <row r="19" spans="1:16" ht="18">
      <c r="A19" s="235" t="s">
        <v>150</v>
      </c>
      <c r="B19" s="236"/>
      <c r="C19" s="236"/>
      <c r="D19" s="236"/>
      <c r="E19" s="236"/>
      <c r="F19" s="251">
        <v>43555</v>
      </c>
      <c r="G19" s="239"/>
      <c r="H19" s="235" t="s">
        <v>67</v>
      </c>
      <c r="I19" s="238">
        <v>43555</v>
      </c>
      <c r="J19" s="238">
        <v>43190</v>
      </c>
      <c r="K19" s="238">
        <v>43555</v>
      </c>
      <c r="L19" s="238">
        <v>43190</v>
      </c>
    </row>
    <row r="20" spans="1:16" ht="12.75" customHeight="1">
      <c r="A20" s="235"/>
      <c r="B20" s="235"/>
      <c r="C20" s="235"/>
      <c r="D20" s="235"/>
      <c r="E20" s="235"/>
      <c r="F20" s="235"/>
      <c r="G20" s="239"/>
      <c r="H20" s="235"/>
      <c r="I20" s="265" t="s">
        <v>151</v>
      </c>
      <c r="J20" s="265"/>
      <c r="K20" s="265" t="s">
        <v>143</v>
      </c>
      <c r="L20" s="265"/>
    </row>
    <row r="21" spans="1:16" ht="8.25" customHeight="1">
      <c r="A21" s="234"/>
      <c r="B21" s="234"/>
      <c r="C21" s="234"/>
      <c r="D21" s="234"/>
      <c r="E21" s="234"/>
      <c r="F21" s="234"/>
      <c r="G21" s="239"/>
      <c r="H21" s="234"/>
      <c r="I21" s="234"/>
      <c r="J21" s="234"/>
      <c r="K21" s="234"/>
      <c r="L21" s="234"/>
    </row>
    <row r="22" spans="1:16">
      <c r="A22" s="240" t="s">
        <v>152</v>
      </c>
      <c r="B22" s="252"/>
      <c r="C22" s="252"/>
      <c r="D22" s="252"/>
      <c r="E22" s="252"/>
      <c r="F22" s="241">
        <v>126583</v>
      </c>
      <c r="G22" s="239"/>
      <c r="H22" s="240" t="s">
        <v>153</v>
      </c>
      <c r="I22" s="241">
        <v>15033</v>
      </c>
      <c r="J22" s="241">
        <v>16832</v>
      </c>
      <c r="K22" s="241">
        <v>110</v>
      </c>
      <c r="L22" s="241">
        <v>136</v>
      </c>
    </row>
    <row r="23" spans="1:16">
      <c r="A23" s="240" t="s">
        <v>154</v>
      </c>
      <c r="B23" s="252"/>
      <c r="C23" s="252"/>
      <c r="D23" s="252"/>
      <c r="E23" s="252"/>
      <c r="F23" s="241">
        <v>13900</v>
      </c>
      <c r="G23" s="239"/>
      <c r="H23" s="240" t="s">
        <v>5</v>
      </c>
      <c r="I23" s="241">
        <v>6784</v>
      </c>
      <c r="J23" s="241">
        <v>8102</v>
      </c>
      <c r="K23" s="241">
        <v>50</v>
      </c>
      <c r="L23" s="241">
        <v>66</v>
      </c>
    </row>
    <row r="24" spans="1:16">
      <c r="A24" s="240" t="s">
        <v>155</v>
      </c>
      <c r="B24" s="252"/>
      <c r="C24" s="252"/>
      <c r="D24" s="252"/>
      <c r="E24" s="252"/>
      <c r="F24" s="241">
        <v>37</v>
      </c>
      <c r="G24" s="239"/>
      <c r="H24" s="240" t="s">
        <v>156</v>
      </c>
      <c r="I24" s="253">
        <v>0.112</v>
      </c>
      <c r="J24" s="253">
        <v>0.13700000000000001</v>
      </c>
      <c r="K24" s="253"/>
      <c r="L24" s="253"/>
    </row>
    <row r="25" spans="1:16">
      <c r="A25" s="245" t="s">
        <v>157</v>
      </c>
      <c r="B25" s="254"/>
      <c r="C25" s="254"/>
      <c r="D25" s="254"/>
      <c r="E25" s="254"/>
      <c r="F25" s="241">
        <v>922</v>
      </c>
      <c r="G25" s="239"/>
      <c r="H25" s="240" t="s">
        <v>158</v>
      </c>
      <c r="I25" s="255">
        <v>2.5000000000000001E-2</v>
      </c>
      <c r="J25" s="255">
        <v>2.7E-2</v>
      </c>
      <c r="K25" s="256"/>
      <c r="L25" s="256"/>
    </row>
    <row r="26" spans="1:16">
      <c r="A26" s="239"/>
      <c r="B26" s="239"/>
      <c r="C26" s="239"/>
      <c r="D26" s="239"/>
      <c r="E26" s="239"/>
      <c r="F26" s="239"/>
      <c r="G26" s="239"/>
      <c r="H26" s="240" t="s">
        <v>159</v>
      </c>
      <c r="I26" s="253">
        <v>0.38700000000000001</v>
      </c>
      <c r="J26" s="253">
        <v>0.379</v>
      </c>
      <c r="K26" s="253"/>
      <c r="L26" s="256"/>
    </row>
    <row r="27" spans="1:16">
      <c r="A27" s="239"/>
      <c r="B27" s="239"/>
      <c r="C27" s="239"/>
      <c r="D27" s="239"/>
      <c r="E27" s="239"/>
      <c r="F27" s="239"/>
      <c r="G27" s="239"/>
      <c r="H27" s="234"/>
      <c r="I27" s="249"/>
      <c r="J27" s="249"/>
      <c r="K27" s="249"/>
      <c r="L27" s="249"/>
    </row>
    <row r="28" spans="1:16" ht="17.25" customHeight="1">
      <c r="A28" s="239"/>
      <c r="B28" s="239"/>
      <c r="C28" s="239"/>
      <c r="D28" s="239"/>
      <c r="E28" s="239"/>
      <c r="F28" s="239"/>
      <c r="G28" s="239"/>
      <c r="H28" s="234"/>
      <c r="I28" s="234"/>
      <c r="J28" s="234"/>
      <c r="K28" s="234"/>
      <c r="L28" s="234"/>
    </row>
    <row r="29" spans="1:16" ht="17.25" customHeight="1">
      <c r="A29" s="235" t="s">
        <v>160</v>
      </c>
      <c r="B29" s="236"/>
      <c r="C29" s="236"/>
      <c r="D29" s="236"/>
      <c r="E29" s="236"/>
      <c r="F29" s="236"/>
      <c r="G29" s="239"/>
      <c r="H29" s="235" t="s">
        <v>161</v>
      </c>
      <c r="I29" s="257"/>
      <c r="J29" s="257"/>
      <c r="K29" s="257"/>
      <c r="L29" s="257"/>
    </row>
    <row r="30" spans="1:16" ht="8.25" customHeight="1">
      <c r="A30" s="235"/>
      <c r="B30" s="235"/>
      <c r="C30" s="235"/>
      <c r="D30" s="235"/>
      <c r="E30" s="235"/>
      <c r="F30" s="235"/>
      <c r="G30" s="239"/>
      <c r="H30" s="235"/>
      <c r="I30" s="235"/>
      <c r="J30" s="235"/>
      <c r="K30" s="235"/>
      <c r="L30" s="235"/>
    </row>
    <row r="31" spans="1:16">
      <c r="A31" s="239"/>
      <c r="B31" s="239"/>
      <c r="C31" s="239"/>
      <c r="D31" s="239"/>
      <c r="E31" s="239"/>
      <c r="F31" s="239"/>
      <c r="G31" s="239"/>
      <c r="H31" s="239"/>
      <c r="I31" s="239"/>
      <c r="J31" s="239"/>
      <c r="K31" s="239"/>
      <c r="L31" s="239"/>
    </row>
    <row r="32" spans="1:16" ht="15">
      <c r="A32" s="239"/>
      <c r="B32" s="239"/>
      <c r="C32" s="239"/>
      <c r="D32" s="239"/>
      <c r="E32" s="239"/>
      <c r="F32" s="239"/>
      <c r="G32" s="239"/>
      <c r="H32" s="239"/>
      <c r="I32" s="239"/>
      <c r="J32" s="239"/>
      <c r="K32" s="239"/>
      <c r="L32" s="239"/>
      <c r="P32" s="258"/>
    </row>
    <row r="33" spans="1:18" ht="15">
      <c r="A33" s="239"/>
      <c r="B33" s="239"/>
      <c r="C33" s="239"/>
      <c r="D33" s="239"/>
      <c r="E33" s="239"/>
      <c r="F33" s="239"/>
      <c r="G33" s="239"/>
      <c r="H33" s="239"/>
      <c r="I33" s="239"/>
      <c r="J33" s="239"/>
      <c r="K33" s="239"/>
      <c r="L33" s="239"/>
      <c r="P33" s="258"/>
    </row>
    <row r="34" spans="1:18" ht="15">
      <c r="A34" s="239"/>
      <c r="B34" s="239"/>
      <c r="C34" s="239"/>
      <c r="D34" s="239"/>
      <c r="E34" s="239"/>
      <c r="F34" s="239"/>
      <c r="G34" s="239"/>
      <c r="H34" s="239"/>
      <c r="I34" s="239"/>
      <c r="J34" s="239"/>
      <c r="K34" s="239"/>
      <c r="L34" s="239"/>
      <c r="P34" s="258"/>
    </row>
    <row r="35" spans="1:18" ht="15">
      <c r="A35" s="239"/>
      <c r="B35" s="239"/>
      <c r="C35" s="239"/>
      <c r="D35" s="239"/>
      <c r="E35" s="239"/>
      <c r="F35" s="239"/>
      <c r="G35" s="239"/>
      <c r="H35" s="239"/>
      <c r="I35" s="239"/>
      <c r="J35" s="239"/>
      <c r="K35" s="239"/>
      <c r="L35" s="239"/>
      <c r="P35" s="258"/>
    </row>
    <row r="36" spans="1:18" ht="15">
      <c r="A36" s="239"/>
      <c r="B36" s="239"/>
      <c r="C36" s="239"/>
      <c r="D36" s="239"/>
      <c r="E36" s="239"/>
      <c r="F36" s="239"/>
      <c r="G36" s="239"/>
      <c r="H36" s="239"/>
      <c r="I36" s="239"/>
      <c r="J36" s="239"/>
      <c r="K36" s="239"/>
      <c r="L36" s="239"/>
      <c r="P36" s="258"/>
    </row>
    <row r="37" spans="1:18" ht="15">
      <c r="A37" s="239"/>
      <c r="B37" s="239"/>
      <c r="C37" s="239"/>
      <c r="D37" s="239"/>
      <c r="E37" s="239"/>
      <c r="F37" s="239"/>
      <c r="G37" s="239"/>
      <c r="H37" s="239"/>
      <c r="I37" s="239"/>
      <c r="J37" s="239"/>
      <c r="K37" s="239"/>
      <c r="L37" s="239"/>
      <c r="P37" s="258"/>
    </row>
    <row r="38" spans="1:18" ht="6.75" customHeight="1">
      <c r="A38" s="239"/>
      <c r="B38" s="239"/>
      <c r="C38" s="239"/>
      <c r="D38" s="239"/>
      <c r="E38" s="239"/>
      <c r="F38" s="239"/>
      <c r="G38" s="239"/>
      <c r="H38" s="239"/>
      <c r="I38" s="239"/>
      <c r="J38" s="239"/>
      <c r="K38" s="239"/>
      <c r="L38" s="239"/>
    </row>
    <row r="39" spans="1:18" ht="15">
      <c r="A39" s="239"/>
      <c r="B39" s="239"/>
      <c r="C39" s="239"/>
      <c r="D39" s="239"/>
      <c r="E39" s="239"/>
      <c r="F39" s="239"/>
      <c r="G39" s="239"/>
      <c r="H39" s="239"/>
      <c r="I39" s="239"/>
      <c r="J39" s="239"/>
      <c r="K39" s="239"/>
      <c r="L39" s="239"/>
      <c r="P39" s="258"/>
    </row>
    <row r="40" spans="1:18" ht="15">
      <c r="A40" s="234"/>
      <c r="B40" s="234"/>
      <c r="C40" s="234"/>
      <c r="D40" s="234"/>
      <c r="E40" s="234"/>
      <c r="F40" s="234"/>
      <c r="G40" s="239"/>
      <c r="H40" s="239"/>
      <c r="I40" s="239"/>
      <c r="J40" s="239"/>
      <c r="K40" s="239"/>
      <c r="L40" s="239"/>
      <c r="P40" s="258"/>
    </row>
    <row r="41" spans="1:18" ht="15">
      <c r="A41" s="234"/>
      <c r="B41" s="234"/>
      <c r="C41" s="234"/>
      <c r="D41" s="234"/>
      <c r="E41" s="234"/>
      <c r="F41" s="234"/>
      <c r="G41" s="239"/>
      <c r="H41" s="239"/>
      <c r="I41" s="239"/>
      <c r="J41" s="239"/>
      <c r="K41" s="239"/>
      <c r="L41" s="239"/>
      <c r="P41" s="258"/>
    </row>
    <row r="42" spans="1:18" ht="15">
      <c r="A42" s="234"/>
      <c r="B42" s="234"/>
      <c r="C42" s="234"/>
      <c r="D42" s="234"/>
      <c r="E42" s="234"/>
      <c r="F42" s="234"/>
      <c r="G42" s="239"/>
      <c r="H42" s="239"/>
      <c r="I42" s="239"/>
      <c r="J42" s="239"/>
      <c r="K42" s="239"/>
      <c r="L42" s="239"/>
      <c r="P42" s="258"/>
    </row>
    <row r="43" spans="1:18" ht="15">
      <c r="A43" s="234"/>
      <c r="B43" s="234"/>
      <c r="C43" s="234"/>
      <c r="D43" s="234"/>
      <c r="E43" s="234"/>
      <c r="F43" s="234"/>
      <c r="G43" s="239"/>
      <c r="H43" s="234"/>
      <c r="I43" s="234"/>
      <c r="J43" s="234"/>
      <c r="K43" s="234"/>
      <c r="L43" s="234"/>
      <c r="P43" s="258"/>
    </row>
    <row r="44" spans="1:18" ht="15">
      <c r="A44" s="234"/>
      <c r="B44" s="234"/>
      <c r="C44" s="234"/>
      <c r="D44" s="234"/>
      <c r="E44" s="234"/>
      <c r="F44" s="234"/>
      <c r="G44" s="239"/>
      <c r="H44" s="234"/>
      <c r="I44" s="234"/>
      <c r="J44" s="234"/>
      <c r="K44" s="234"/>
      <c r="L44" s="234"/>
      <c r="P44" s="258"/>
    </row>
    <row r="45" spans="1:18">
      <c r="A45" s="234"/>
      <c r="B45" s="234"/>
      <c r="C45" s="234"/>
      <c r="D45" s="234"/>
      <c r="E45" s="234"/>
      <c r="F45" s="234"/>
      <c r="G45" s="239"/>
      <c r="H45" s="239"/>
      <c r="I45" s="239"/>
      <c r="J45" s="239"/>
      <c r="K45" s="239"/>
      <c r="L45" s="239"/>
    </row>
    <row r="46" spans="1:18" ht="28.5" customHeight="1">
      <c r="A46" s="234"/>
      <c r="B46" s="234"/>
      <c r="C46" s="234"/>
      <c r="D46" s="234"/>
      <c r="E46" s="234"/>
      <c r="F46" s="234"/>
      <c r="G46" s="239"/>
      <c r="H46" s="239"/>
      <c r="I46" s="239"/>
      <c r="J46" s="239"/>
      <c r="K46" s="239"/>
      <c r="L46" s="239"/>
      <c r="R46" s="232" t="s">
        <v>69</v>
      </c>
    </row>
    <row r="47" spans="1:18" ht="18">
      <c r="A47" s="235" t="s">
        <v>162</v>
      </c>
      <c r="B47" s="236"/>
      <c r="C47" s="236"/>
      <c r="D47" s="236"/>
      <c r="E47" s="236"/>
      <c r="F47" s="236"/>
      <c r="G47" s="239"/>
      <c r="H47" s="235" t="s">
        <v>163</v>
      </c>
      <c r="I47" s="257"/>
      <c r="J47" s="257"/>
      <c r="K47" s="257"/>
      <c r="L47" s="257"/>
    </row>
    <row r="48" spans="1:18" ht="7.5" customHeight="1">
      <c r="A48" s="235"/>
      <c r="B48" s="235"/>
      <c r="C48" s="235"/>
      <c r="D48" s="235"/>
      <c r="E48" s="235"/>
      <c r="F48" s="235"/>
      <c r="G48" s="239"/>
      <c r="H48" s="235"/>
      <c r="I48" s="265"/>
      <c r="J48" s="265"/>
      <c r="K48" s="265"/>
      <c r="L48" s="265"/>
    </row>
    <row r="49" spans="1:12">
      <c r="A49" s="234"/>
      <c r="B49" s="234"/>
      <c r="C49" s="234"/>
      <c r="D49" s="234"/>
      <c r="E49" s="234"/>
      <c r="F49" s="234"/>
      <c r="G49" s="239"/>
      <c r="H49" s="239"/>
      <c r="I49" s="239"/>
      <c r="J49" s="239"/>
      <c r="K49" s="239"/>
      <c r="L49" s="239"/>
    </row>
    <row r="50" spans="1:12">
      <c r="A50" s="234"/>
      <c r="B50" s="234"/>
      <c r="C50" s="234"/>
      <c r="D50" s="234"/>
      <c r="E50" s="234"/>
      <c r="F50" s="234"/>
      <c r="G50" s="239"/>
      <c r="H50" s="239"/>
      <c r="I50" s="239"/>
      <c r="J50" s="239"/>
      <c r="K50" s="239"/>
      <c r="L50" s="239"/>
    </row>
    <row r="51" spans="1:12">
      <c r="A51" s="234"/>
      <c r="B51" s="234"/>
      <c r="C51" s="234"/>
      <c r="D51" s="234"/>
      <c r="E51" s="234"/>
      <c r="F51" s="234"/>
      <c r="G51" s="239"/>
      <c r="H51" s="239"/>
      <c r="I51" s="239"/>
      <c r="J51" s="239"/>
      <c r="K51" s="239"/>
      <c r="L51" s="239"/>
    </row>
    <row r="52" spans="1:12">
      <c r="A52" s="234"/>
      <c r="B52" s="234"/>
      <c r="C52" s="234"/>
      <c r="D52" s="234"/>
      <c r="E52" s="234"/>
      <c r="F52" s="234"/>
      <c r="G52" s="239"/>
      <c r="H52" s="239"/>
      <c r="I52" s="239"/>
      <c r="J52" s="239"/>
      <c r="K52" s="239"/>
      <c r="L52" s="239"/>
    </row>
    <row r="53" spans="1:12">
      <c r="A53" s="234"/>
      <c r="B53" s="234"/>
      <c r="C53" s="234"/>
      <c r="D53" s="234"/>
      <c r="E53" s="234"/>
      <c r="F53" s="234"/>
      <c r="G53" s="239"/>
      <c r="H53" s="239"/>
      <c r="I53" s="239"/>
      <c r="J53" s="239"/>
      <c r="K53" s="239"/>
      <c r="L53" s="239"/>
    </row>
    <row r="54" spans="1:12">
      <c r="A54" s="234"/>
      <c r="B54" s="234"/>
      <c r="C54" s="234"/>
      <c r="D54" s="234"/>
      <c r="E54" s="234"/>
      <c r="F54" s="234"/>
      <c r="G54" s="239"/>
      <c r="H54" s="239"/>
      <c r="I54" s="239"/>
      <c r="J54" s="239"/>
      <c r="K54" s="239"/>
      <c r="L54" s="239"/>
    </row>
    <row r="55" spans="1:12">
      <c r="A55" s="234"/>
      <c r="B55" s="234"/>
      <c r="C55" s="234"/>
      <c r="D55" s="234"/>
      <c r="E55" s="234"/>
      <c r="F55" s="234"/>
      <c r="G55" s="239"/>
      <c r="H55" s="239"/>
      <c r="I55" s="239"/>
      <c r="J55" s="239"/>
      <c r="K55" s="239"/>
      <c r="L55" s="239"/>
    </row>
    <row r="56" spans="1:12" ht="18">
      <c r="A56" s="234"/>
      <c r="B56" s="234"/>
      <c r="C56" s="234"/>
      <c r="D56" s="234"/>
      <c r="E56" s="234"/>
      <c r="F56" s="234"/>
      <c r="G56" s="239"/>
      <c r="H56" s="259"/>
      <c r="I56" s="260"/>
      <c r="J56" s="260"/>
      <c r="K56" s="260"/>
      <c r="L56" s="260"/>
    </row>
    <row r="57" spans="1:12">
      <c r="A57" s="234"/>
      <c r="B57" s="234"/>
      <c r="C57" s="234"/>
      <c r="D57" s="234"/>
      <c r="E57" s="234"/>
      <c r="F57" s="234"/>
      <c r="G57" s="239"/>
      <c r="H57" s="239"/>
      <c r="I57" s="239"/>
      <c r="J57" s="239"/>
      <c r="K57" s="239"/>
      <c r="L57" s="239"/>
    </row>
    <row r="58" spans="1:12">
      <c r="A58" s="234"/>
      <c r="B58" s="234"/>
      <c r="C58" s="234"/>
      <c r="D58" s="234"/>
      <c r="E58" s="234"/>
      <c r="F58" s="234"/>
      <c r="G58" s="234"/>
      <c r="H58" s="239"/>
      <c r="I58" s="239"/>
      <c r="J58" s="239"/>
      <c r="K58" s="239"/>
      <c r="L58" s="239"/>
    </row>
    <row r="59" spans="1:12">
      <c r="A59" s="234"/>
      <c r="B59" s="234"/>
      <c r="C59" s="234"/>
      <c r="D59" s="234"/>
      <c r="E59" s="234"/>
      <c r="F59" s="234"/>
      <c r="G59" s="234"/>
      <c r="H59" s="239"/>
      <c r="I59" s="239"/>
      <c r="J59" s="239"/>
      <c r="K59" s="239"/>
      <c r="L59" s="239"/>
    </row>
    <row r="60" spans="1:12">
      <c r="A60" s="234"/>
      <c r="B60" s="234"/>
      <c r="C60" s="234"/>
      <c r="D60" s="234"/>
      <c r="E60" s="234"/>
      <c r="F60" s="234"/>
      <c r="G60" s="234"/>
      <c r="H60" s="239"/>
      <c r="I60" s="239"/>
      <c r="J60" s="239"/>
      <c r="K60" s="239"/>
      <c r="L60" s="239"/>
    </row>
    <row r="61" spans="1:12">
      <c r="A61" s="234"/>
      <c r="B61" s="234"/>
      <c r="C61" s="234"/>
      <c r="D61" s="234"/>
      <c r="E61" s="234"/>
      <c r="F61" s="234"/>
      <c r="G61" s="234"/>
      <c r="H61" s="239"/>
      <c r="I61" s="239"/>
      <c r="J61" s="239"/>
      <c r="K61" s="239"/>
      <c r="L61" s="239"/>
    </row>
    <row r="62" spans="1:12">
      <c r="A62" s="234"/>
      <c r="B62" s="234"/>
      <c r="C62" s="234"/>
      <c r="D62" s="234"/>
      <c r="E62" s="234"/>
      <c r="F62" s="234"/>
      <c r="G62" s="234"/>
      <c r="H62" s="234"/>
      <c r="I62" s="234"/>
      <c r="J62" s="234"/>
      <c r="K62" s="234"/>
      <c r="L62" s="234"/>
    </row>
    <row r="63" spans="1:12" ht="15">
      <c r="A63" s="261"/>
      <c r="B63" s="234"/>
      <c r="C63" s="234"/>
      <c r="D63" s="234"/>
      <c r="E63" s="234"/>
      <c r="F63" s="234"/>
      <c r="G63" s="234"/>
      <c r="H63" s="234"/>
      <c r="I63" s="234"/>
      <c r="J63" s="234"/>
      <c r="K63" s="234"/>
      <c r="L63" s="234"/>
    </row>
    <row r="64" spans="1:12">
      <c r="A64" s="234"/>
      <c r="B64" s="234"/>
      <c r="C64" s="234"/>
      <c r="D64" s="234"/>
      <c r="E64" s="234"/>
      <c r="F64" s="234"/>
      <c r="G64" s="234"/>
      <c r="H64" s="234"/>
      <c r="I64" s="234"/>
      <c r="J64" s="234"/>
      <c r="K64" s="234"/>
      <c r="L64" s="234"/>
    </row>
    <row r="65" spans="1:12" ht="15.75">
      <c r="A65" s="117" t="s">
        <v>96</v>
      </c>
      <c r="B65" s="117"/>
      <c r="C65" s="234"/>
      <c r="D65" s="234"/>
      <c r="E65" s="234"/>
      <c r="F65" s="234"/>
      <c r="G65" s="234"/>
      <c r="H65" s="234"/>
      <c r="I65" s="234"/>
      <c r="J65" s="234"/>
      <c r="K65" s="234"/>
      <c r="L65" s="234"/>
    </row>
    <row r="66" spans="1:12">
      <c r="A66" s="234"/>
      <c r="B66" s="234"/>
      <c r="C66" s="234"/>
      <c r="D66" s="234"/>
      <c r="E66" s="234"/>
      <c r="F66" s="234"/>
      <c r="G66" s="234"/>
      <c r="H66" s="234"/>
      <c r="I66" s="234"/>
      <c r="J66" s="234"/>
      <c r="K66" s="234"/>
      <c r="L66" s="234"/>
    </row>
    <row r="67" spans="1:12">
      <c r="A67" s="234"/>
      <c r="B67" s="234"/>
      <c r="C67" s="234"/>
      <c r="D67" s="234"/>
      <c r="E67" s="234"/>
      <c r="F67" s="234"/>
      <c r="G67" s="234"/>
      <c r="H67" s="234"/>
      <c r="I67" s="234"/>
      <c r="J67" s="234"/>
      <c r="K67" s="234"/>
      <c r="L67" s="234"/>
    </row>
    <row r="68" spans="1:12">
      <c r="A68" s="234"/>
      <c r="B68" s="234"/>
      <c r="C68" s="234"/>
      <c r="D68" s="234"/>
      <c r="E68" s="234"/>
      <c r="F68" s="234"/>
      <c r="G68" s="234"/>
      <c r="H68" s="234"/>
      <c r="I68" s="234"/>
      <c r="J68" s="234"/>
      <c r="K68" s="234"/>
      <c r="L68" s="234"/>
    </row>
    <row r="69" spans="1:12">
      <c r="A69" s="234"/>
      <c r="B69" s="234"/>
      <c r="C69" s="234"/>
      <c r="D69" s="234"/>
      <c r="E69" s="234"/>
      <c r="F69" s="234"/>
      <c r="G69" s="234"/>
      <c r="H69" s="234"/>
      <c r="I69" s="234"/>
      <c r="J69" s="234"/>
      <c r="K69" s="234"/>
      <c r="L69" s="234"/>
    </row>
    <row r="70" spans="1:12">
      <c r="A70" s="234"/>
      <c r="B70" s="234"/>
      <c r="C70" s="234"/>
      <c r="D70" s="234"/>
      <c r="E70" s="234"/>
      <c r="F70" s="234"/>
      <c r="G70" s="234"/>
      <c r="H70" s="234"/>
      <c r="I70" s="234"/>
      <c r="J70" s="234"/>
      <c r="K70" s="234"/>
      <c r="L70" s="234"/>
    </row>
    <row r="71" spans="1:12">
      <c r="A71" s="234"/>
      <c r="B71" s="234"/>
      <c r="C71" s="234"/>
      <c r="D71" s="234"/>
      <c r="E71" s="234"/>
      <c r="F71" s="234"/>
      <c r="G71" s="234"/>
      <c r="H71" s="234"/>
      <c r="I71" s="234"/>
      <c r="J71" s="234"/>
      <c r="K71" s="234"/>
      <c r="L71" s="234"/>
    </row>
    <row r="72" spans="1:12">
      <c r="A72" s="234"/>
      <c r="B72" s="234"/>
      <c r="C72" s="234"/>
      <c r="D72" s="234"/>
      <c r="E72" s="234"/>
      <c r="F72" s="234"/>
      <c r="G72" s="234"/>
      <c r="H72" s="234"/>
      <c r="I72" s="234"/>
      <c r="J72" s="234"/>
      <c r="K72" s="234"/>
      <c r="L72" s="234"/>
    </row>
    <row r="73" spans="1:12">
      <c r="A73" s="234"/>
      <c r="B73" s="234"/>
      <c r="C73" s="234"/>
      <c r="D73" s="234"/>
      <c r="E73" s="234"/>
      <c r="F73" s="234"/>
      <c r="G73" s="234"/>
      <c r="H73" s="234"/>
      <c r="I73" s="234"/>
      <c r="J73" s="234"/>
      <c r="K73" s="234"/>
      <c r="L73" s="234"/>
    </row>
    <row r="74" spans="1:12">
      <c r="A74" s="234"/>
      <c r="B74" s="234"/>
      <c r="C74" s="234"/>
      <c r="D74" s="234"/>
      <c r="E74" s="234"/>
      <c r="F74" s="234"/>
      <c r="G74" s="234"/>
      <c r="H74" s="234"/>
      <c r="I74" s="234"/>
      <c r="J74" s="234"/>
      <c r="K74" s="234"/>
      <c r="L74" s="234"/>
    </row>
    <row r="75" spans="1:12">
      <c r="A75" s="234"/>
      <c r="B75" s="234"/>
      <c r="C75" s="234"/>
      <c r="D75" s="234"/>
      <c r="E75" s="234"/>
      <c r="F75" s="234"/>
      <c r="G75" s="234"/>
      <c r="H75" s="234"/>
      <c r="I75" s="234"/>
      <c r="J75" s="234"/>
      <c r="K75" s="234"/>
      <c r="L75" s="234"/>
    </row>
  </sheetData>
  <mergeCells count="6">
    <mergeCell ref="I5:J5"/>
    <mergeCell ref="K5:L5"/>
    <mergeCell ref="I20:J20"/>
    <mergeCell ref="K20:L20"/>
    <mergeCell ref="I48:J48"/>
    <mergeCell ref="K48:L48"/>
  </mergeCells>
  <hyperlinks>
    <hyperlink ref="A65" location="Contents!A1" display="Back to contents"/>
  </hyperlinks>
  <pageMargins left="0.47244094488188981" right="0.23622047244094491" top="0.35433070866141736" bottom="0.78093749999999995" header="0.23622047244094491" footer="0.31496062992125984"/>
  <pageSetup paperSize="9" scale="66" orientation="portrait" r:id="rId1"/>
  <headerFooter>
    <oddFooter>&amp;L&amp;"Arial,Regular"&amp;9Landsbankinn&amp;C&amp;"Arial,Regular"&amp;9landsbankinn.com&amp;R&amp;"Arial,Regular"&amp;9ir@landsbankinn.is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V49"/>
  <sheetViews>
    <sheetView zoomScaleNormal="100" zoomScaleSheetLayoutView="90" zoomScalePageLayoutView="120" workbookViewId="0">
      <selection activeCell="G27" sqref="G27"/>
    </sheetView>
  </sheetViews>
  <sheetFormatPr defaultColWidth="11.5546875" defaultRowHeight="15" outlineLevelRow="1"/>
  <cols>
    <col min="1" max="1" width="38.5546875" style="51" customWidth="1"/>
    <col min="2" max="3" width="10.109375" style="51" customWidth="1"/>
    <col min="4" max="12" width="8.77734375" style="51" customWidth="1"/>
    <col min="13" max="13" width="11.44140625" style="51" customWidth="1"/>
    <col min="14" max="16384" width="11.5546875" style="51"/>
  </cols>
  <sheetData>
    <row r="1" spans="1:14" ht="24" customHeight="1">
      <c r="A1" s="75" t="s">
        <v>67</v>
      </c>
      <c r="B1" s="75"/>
      <c r="C1" s="76"/>
      <c r="D1" s="76"/>
      <c r="E1" s="76"/>
      <c r="F1" s="76"/>
      <c r="G1" s="76"/>
      <c r="H1" s="76"/>
      <c r="I1" s="76"/>
      <c r="J1" s="76"/>
      <c r="K1" s="76"/>
      <c r="L1" s="76"/>
    </row>
    <row r="2" spans="1:14" ht="24" customHeight="1">
      <c r="A2" s="145" t="s">
        <v>77</v>
      </c>
      <c r="B2" s="155" t="s">
        <v>218</v>
      </c>
      <c r="C2" s="155" t="s">
        <v>200</v>
      </c>
      <c r="D2" s="155" t="s">
        <v>164</v>
      </c>
      <c r="E2" s="155">
        <v>2015</v>
      </c>
      <c r="F2" s="155">
        <v>2014</v>
      </c>
      <c r="G2" s="155">
        <v>2013</v>
      </c>
      <c r="H2" s="155">
        <v>2012</v>
      </c>
      <c r="I2" s="155">
        <v>2011</v>
      </c>
      <c r="J2" s="155">
        <v>2010</v>
      </c>
      <c r="K2" s="155">
        <v>2009</v>
      </c>
      <c r="L2" s="155" t="s">
        <v>98</v>
      </c>
    </row>
    <row r="3" spans="1:14" ht="24" customHeight="1">
      <c r="A3" s="54" t="s">
        <v>10</v>
      </c>
      <c r="B3" s="55">
        <v>40814</v>
      </c>
      <c r="C3" s="55">
        <v>36271</v>
      </c>
      <c r="D3" s="55">
        <v>34650</v>
      </c>
      <c r="E3" s="55">
        <v>32324</v>
      </c>
      <c r="F3" s="56">
        <v>28073</v>
      </c>
      <c r="G3" s="56">
        <v>34314</v>
      </c>
      <c r="H3" s="56">
        <v>35584</v>
      </c>
      <c r="I3" s="151">
        <v>32649</v>
      </c>
      <c r="J3" s="56">
        <v>24685</v>
      </c>
      <c r="K3" s="56">
        <v>28105</v>
      </c>
      <c r="L3" s="176">
        <v>4291</v>
      </c>
    </row>
    <row r="4" spans="1:14" ht="24" customHeight="1">
      <c r="A4" s="40" t="s">
        <v>222</v>
      </c>
      <c r="B4" s="34">
        <v>1352</v>
      </c>
      <c r="C4" s="34">
        <v>1785</v>
      </c>
      <c r="D4" s="34">
        <v>-318</v>
      </c>
      <c r="E4" s="34">
        <v>18216</v>
      </c>
      <c r="F4" s="36">
        <v>20128</v>
      </c>
      <c r="G4" s="36">
        <v>13053</v>
      </c>
      <c r="H4" s="36">
        <v>-4391</v>
      </c>
      <c r="I4" s="27">
        <v>-23587</v>
      </c>
      <c r="J4" s="36">
        <v>641</v>
      </c>
      <c r="K4" s="36">
        <v>-6577</v>
      </c>
      <c r="L4" s="177">
        <v>-1256</v>
      </c>
    </row>
    <row r="5" spans="1:14" ht="24" customHeight="1">
      <c r="A5" s="22" t="s">
        <v>34</v>
      </c>
      <c r="B5" s="129">
        <f>+B3+B4</f>
        <v>42166</v>
      </c>
      <c r="C5" s="129">
        <f>+C3+C4</f>
        <v>38056</v>
      </c>
      <c r="D5" s="129">
        <v>34332</v>
      </c>
      <c r="E5" s="129">
        <v>50540</v>
      </c>
      <c r="F5" s="24">
        <v>48201</v>
      </c>
      <c r="G5" s="24">
        <v>47367</v>
      </c>
      <c r="H5" s="24">
        <v>31193</v>
      </c>
      <c r="I5" s="23">
        <v>9062</v>
      </c>
      <c r="J5" s="24">
        <v>25326</v>
      </c>
      <c r="K5" s="24">
        <v>21528</v>
      </c>
      <c r="L5" s="178">
        <v>3035</v>
      </c>
    </row>
    <row r="6" spans="1:14" ht="15" customHeight="1" thickBot="1">
      <c r="A6" s="57"/>
      <c r="B6" s="28"/>
      <c r="C6" s="28"/>
      <c r="D6" s="28"/>
      <c r="E6" s="28"/>
      <c r="F6" s="28"/>
      <c r="G6" s="28"/>
      <c r="H6" s="28"/>
      <c r="I6" s="28"/>
      <c r="J6" s="28"/>
      <c r="K6" s="28"/>
      <c r="L6" s="28"/>
    </row>
    <row r="7" spans="1:14" ht="24" customHeight="1" thickTop="1">
      <c r="A7" s="58" t="s">
        <v>35</v>
      </c>
      <c r="B7" s="37">
        <v>8157</v>
      </c>
      <c r="C7" s="37">
        <v>8431</v>
      </c>
      <c r="D7" s="37">
        <v>7809</v>
      </c>
      <c r="E7" s="37">
        <v>6841</v>
      </c>
      <c r="F7" s="38">
        <v>5836</v>
      </c>
      <c r="G7" s="38">
        <v>5291</v>
      </c>
      <c r="H7" s="38">
        <v>4448</v>
      </c>
      <c r="I7" s="26">
        <v>4423</v>
      </c>
      <c r="J7" s="38">
        <v>3582</v>
      </c>
      <c r="K7" s="38">
        <v>4213</v>
      </c>
      <c r="L7" s="179">
        <v>987</v>
      </c>
    </row>
    <row r="8" spans="1:14" ht="24" customHeight="1">
      <c r="A8" s="40" t="s">
        <v>36</v>
      </c>
      <c r="B8" s="34">
        <v>-1497</v>
      </c>
      <c r="C8" s="34">
        <v>-1375</v>
      </c>
      <c r="D8" s="34">
        <v>-179</v>
      </c>
      <c r="E8" s="34">
        <v>-1277</v>
      </c>
      <c r="F8" s="35">
        <v>67</v>
      </c>
      <c r="G8" s="36">
        <v>1147</v>
      </c>
      <c r="H8" s="36">
        <v>4566</v>
      </c>
      <c r="I8" s="27">
        <v>-759</v>
      </c>
      <c r="J8" s="36">
        <v>14623</v>
      </c>
      <c r="K8" s="36">
        <v>-2814</v>
      </c>
      <c r="L8" s="177">
        <v>32583</v>
      </c>
    </row>
    <row r="9" spans="1:14" ht="24" customHeight="1">
      <c r="A9" s="40" t="s">
        <v>132</v>
      </c>
      <c r="B9" s="34">
        <v>5084</v>
      </c>
      <c r="C9" s="34">
        <v>8400</v>
      </c>
      <c r="D9" s="34">
        <v>6738</v>
      </c>
      <c r="E9" s="34">
        <v>16507</v>
      </c>
      <c r="F9" s="36">
        <v>9510</v>
      </c>
      <c r="G9" s="36">
        <v>14488</v>
      </c>
      <c r="H9" s="36">
        <v>11383</v>
      </c>
      <c r="I9" s="27">
        <v>19435</v>
      </c>
      <c r="J9" s="36">
        <v>7609</v>
      </c>
      <c r="K9" s="36">
        <v>8181</v>
      </c>
      <c r="L9" s="177">
        <v>-39254</v>
      </c>
    </row>
    <row r="10" spans="1:14" ht="24" customHeight="1">
      <c r="A10" s="22" t="s">
        <v>15</v>
      </c>
      <c r="B10" s="129">
        <f>+B5+B7+B8+B9</f>
        <v>53910</v>
      </c>
      <c r="C10" s="129">
        <f>+C5+C7+C8+C9</f>
        <v>53512</v>
      </c>
      <c r="D10" s="129">
        <v>48700</v>
      </c>
      <c r="E10" s="129">
        <v>72611</v>
      </c>
      <c r="F10" s="24">
        <v>63614</v>
      </c>
      <c r="G10" s="24">
        <v>68293</v>
      </c>
      <c r="H10" s="24">
        <v>51590</v>
      </c>
      <c r="I10" s="23">
        <v>32161</v>
      </c>
      <c r="J10" s="24">
        <v>51140</v>
      </c>
      <c r="K10" s="24">
        <v>31108</v>
      </c>
      <c r="L10" s="178">
        <v>-2649</v>
      </c>
    </row>
    <row r="11" spans="1:14" ht="15" customHeight="1" thickBot="1">
      <c r="A11" s="57"/>
      <c r="B11" s="28"/>
      <c r="C11" s="28"/>
      <c r="D11" s="28"/>
      <c r="E11" s="28"/>
      <c r="F11" s="28"/>
      <c r="G11" s="28"/>
      <c r="H11" s="28"/>
      <c r="I11" s="28"/>
      <c r="J11" s="28"/>
      <c r="K11" s="28"/>
      <c r="L11" s="28"/>
    </row>
    <row r="12" spans="1:14" ht="24" customHeight="1" thickTop="1">
      <c r="A12" s="58" t="s">
        <v>12</v>
      </c>
      <c r="B12" s="37">
        <v>14589</v>
      </c>
      <c r="C12" s="37">
        <v>14061</v>
      </c>
      <c r="D12" s="37">
        <v>14049</v>
      </c>
      <c r="E12" s="37">
        <v>13754</v>
      </c>
      <c r="F12" s="38">
        <v>13567</v>
      </c>
      <c r="G12" s="38">
        <v>17304</v>
      </c>
      <c r="H12" s="38">
        <v>13176</v>
      </c>
      <c r="I12" s="26">
        <v>11990</v>
      </c>
      <c r="J12" s="38">
        <v>9331</v>
      </c>
      <c r="K12" s="38">
        <v>8468</v>
      </c>
      <c r="L12" s="179">
        <v>1506</v>
      </c>
    </row>
    <row r="13" spans="1:14" ht="24" customHeight="1">
      <c r="A13" s="40" t="s">
        <v>13</v>
      </c>
      <c r="B13" s="34">
        <v>9348</v>
      </c>
      <c r="C13" s="34">
        <v>9789</v>
      </c>
      <c r="D13" s="34">
        <v>9465</v>
      </c>
      <c r="E13" s="34">
        <v>9978</v>
      </c>
      <c r="F13" s="36">
        <v>10521</v>
      </c>
      <c r="G13" s="36">
        <v>9947</v>
      </c>
      <c r="H13" s="36">
        <v>10929</v>
      </c>
      <c r="I13" s="27">
        <v>10066</v>
      </c>
      <c r="J13" s="36">
        <v>9165</v>
      </c>
      <c r="K13" s="36">
        <v>8386</v>
      </c>
      <c r="L13" s="177">
        <v>5765</v>
      </c>
    </row>
    <row r="14" spans="1:14" ht="24.75" hidden="1" customHeight="1" outlineLevel="1">
      <c r="A14" s="40" t="s">
        <v>37</v>
      </c>
      <c r="B14" s="34"/>
      <c r="C14" s="34"/>
      <c r="D14" s="34">
        <v>0</v>
      </c>
      <c r="E14" s="34">
        <v>0</v>
      </c>
      <c r="F14" s="34">
        <v>0</v>
      </c>
      <c r="G14" s="34">
        <v>0</v>
      </c>
      <c r="H14" s="34">
        <v>0</v>
      </c>
      <c r="I14" s="27">
        <v>0</v>
      </c>
      <c r="J14" s="34">
        <v>0</v>
      </c>
      <c r="K14" s="34">
        <v>0</v>
      </c>
      <c r="L14" s="34">
        <v>0</v>
      </c>
    </row>
    <row r="15" spans="1:14" ht="24.75" hidden="1" customHeight="1" outlineLevel="1">
      <c r="A15" s="40" t="s">
        <v>38</v>
      </c>
      <c r="B15" s="34"/>
      <c r="C15" s="34"/>
      <c r="D15" s="34">
        <v>0</v>
      </c>
      <c r="E15" s="34">
        <v>0</v>
      </c>
      <c r="F15" s="34">
        <v>0</v>
      </c>
      <c r="G15" s="34">
        <v>0</v>
      </c>
      <c r="H15" s="34">
        <v>0</v>
      </c>
      <c r="I15" s="27">
        <v>0</v>
      </c>
      <c r="J15" s="34">
        <v>0</v>
      </c>
      <c r="K15" s="34">
        <v>0</v>
      </c>
      <c r="L15" s="34">
        <v>0</v>
      </c>
    </row>
    <row r="16" spans="1:14" ht="24" customHeight="1" collapsed="1">
      <c r="A16" s="22" t="s">
        <v>225</v>
      </c>
      <c r="B16" s="129">
        <f>+B12+B13</f>
        <v>23937</v>
      </c>
      <c r="C16" s="129">
        <f>+C12+C13</f>
        <v>23850</v>
      </c>
      <c r="D16" s="129">
        <v>23514</v>
      </c>
      <c r="E16" s="129">
        <v>23732</v>
      </c>
      <c r="F16" s="24">
        <v>24088</v>
      </c>
      <c r="G16" s="24">
        <v>27251</v>
      </c>
      <c r="H16" s="24">
        <v>24105</v>
      </c>
      <c r="I16" s="23">
        <v>22056</v>
      </c>
      <c r="J16" s="24">
        <v>18496</v>
      </c>
      <c r="K16" s="24">
        <v>16854</v>
      </c>
      <c r="L16" s="178">
        <v>7271</v>
      </c>
      <c r="N16" s="59"/>
    </row>
    <row r="17" spans="1:22" ht="15" customHeight="1" thickBot="1">
      <c r="A17" s="28"/>
      <c r="B17" s="28"/>
      <c r="C17" s="28"/>
      <c r="D17" s="28"/>
      <c r="E17" s="28"/>
      <c r="F17" s="28"/>
      <c r="G17" s="28"/>
      <c r="H17" s="28"/>
      <c r="I17" s="28"/>
      <c r="J17" s="28"/>
      <c r="K17" s="28"/>
      <c r="L17" s="28"/>
    </row>
    <row r="18" spans="1:22" ht="24.75" hidden="1" customHeight="1" outlineLevel="1" thickTop="1">
      <c r="A18" s="1" t="s">
        <v>116</v>
      </c>
      <c r="B18" s="37"/>
      <c r="C18" s="37"/>
      <c r="D18" s="37">
        <v>0</v>
      </c>
      <c r="E18" s="37">
        <v>0</v>
      </c>
      <c r="F18" s="37">
        <v>0</v>
      </c>
      <c r="G18" s="37">
        <v>0</v>
      </c>
      <c r="H18" s="37">
        <v>0</v>
      </c>
      <c r="I18" s="37">
        <v>0</v>
      </c>
      <c r="J18" s="37">
        <v>0</v>
      </c>
      <c r="K18" s="37">
        <v>0</v>
      </c>
      <c r="L18" s="37">
        <v>0</v>
      </c>
    </row>
    <row r="19" spans="1:22" ht="24" customHeight="1" collapsed="1" thickTop="1">
      <c r="A19" s="22" t="s">
        <v>46</v>
      </c>
      <c r="B19" s="129">
        <f>+B10-B16</f>
        <v>29973</v>
      </c>
      <c r="C19" s="129">
        <f>+C10-C16</f>
        <v>29662</v>
      </c>
      <c r="D19" s="129">
        <v>25186</v>
      </c>
      <c r="E19" s="129">
        <v>48879</v>
      </c>
      <c r="F19" s="24">
        <v>39526</v>
      </c>
      <c r="G19" s="24">
        <v>41042</v>
      </c>
      <c r="H19" s="24">
        <v>27485</v>
      </c>
      <c r="I19" s="23">
        <v>10105</v>
      </c>
      <c r="J19" s="24">
        <v>32644</v>
      </c>
      <c r="K19" s="24">
        <v>14254</v>
      </c>
      <c r="L19" s="178">
        <v>-9920</v>
      </c>
    </row>
    <row r="20" spans="1:22" ht="15" customHeight="1" thickBot="1">
      <c r="A20" s="57"/>
      <c r="B20" s="28"/>
      <c r="C20" s="28"/>
      <c r="D20" s="28"/>
      <c r="E20" s="28"/>
      <c r="F20" s="28"/>
      <c r="G20" s="28"/>
      <c r="H20" s="28"/>
      <c r="I20" s="28"/>
      <c r="J20" s="28"/>
      <c r="K20" s="28"/>
      <c r="L20" s="28"/>
    </row>
    <row r="21" spans="1:22" ht="24" customHeight="1" thickTop="1">
      <c r="A21" s="1" t="s">
        <v>117</v>
      </c>
      <c r="B21" s="3">
        <v>10713</v>
      </c>
      <c r="C21" s="3">
        <v>9896</v>
      </c>
      <c r="D21" s="3">
        <v>8543</v>
      </c>
      <c r="E21" s="3">
        <v>12419</v>
      </c>
      <c r="F21" s="2">
        <v>9789</v>
      </c>
      <c r="G21" s="2">
        <v>12283</v>
      </c>
      <c r="H21" s="2">
        <v>4125</v>
      </c>
      <c r="I21" s="229">
        <v>-597</v>
      </c>
      <c r="J21" s="2">
        <v>8182</v>
      </c>
      <c r="K21" s="2">
        <v>615</v>
      </c>
      <c r="L21" s="180">
        <v>-2941</v>
      </c>
    </row>
    <row r="22" spans="1:22" ht="24" customHeight="1">
      <c r="A22" s="22" t="s">
        <v>139</v>
      </c>
      <c r="B22" s="129">
        <f>+B19-B21</f>
        <v>19260</v>
      </c>
      <c r="C22" s="129">
        <f>+C19-C21</f>
        <v>19766</v>
      </c>
      <c r="D22" s="129">
        <v>16643</v>
      </c>
      <c r="E22" s="129">
        <v>36460</v>
      </c>
      <c r="F22" s="24">
        <v>29737</v>
      </c>
      <c r="G22" s="24">
        <v>28759</v>
      </c>
      <c r="H22" s="24">
        <v>23360</v>
      </c>
      <c r="I22" s="23">
        <v>10702</v>
      </c>
      <c r="J22" s="24">
        <v>24462</v>
      </c>
      <c r="K22" s="24">
        <v>13639</v>
      </c>
      <c r="L22" s="178">
        <v>-6979</v>
      </c>
      <c r="N22" s="59"/>
    </row>
    <row r="23" spans="1:22" ht="15" customHeight="1" thickBot="1"/>
    <row r="24" spans="1:22" ht="24" customHeight="1" thickTop="1">
      <c r="A24" s="58" t="s">
        <v>99</v>
      </c>
      <c r="B24" s="37">
        <v>0</v>
      </c>
      <c r="C24" s="37">
        <v>0</v>
      </c>
      <c r="D24" s="37">
        <v>0</v>
      </c>
      <c r="E24" s="37">
        <v>0</v>
      </c>
      <c r="F24" s="38">
        <v>0</v>
      </c>
      <c r="G24" s="38">
        <v>0</v>
      </c>
      <c r="H24" s="38">
        <v>2134</v>
      </c>
      <c r="I24" s="26">
        <v>6255</v>
      </c>
      <c r="J24" s="38">
        <v>2769</v>
      </c>
      <c r="K24" s="38">
        <v>693</v>
      </c>
      <c r="L24" s="179">
        <v>43</v>
      </c>
    </row>
    <row r="25" spans="1:22" ht="24" customHeight="1">
      <c r="A25" s="22" t="s">
        <v>136</v>
      </c>
      <c r="B25" s="129">
        <f>+B22</f>
        <v>19260</v>
      </c>
      <c r="C25" s="129">
        <v>19766</v>
      </c>
      <c r="D25" s="129">
        <v>16643</v>
      </c>
      <c r="E25" s="129">
        <v>36460</v>
      </c>
      <c r="F25" s="24">
        <v>29737</v>
      </c>
      <c r="G25" s="24">
        <v>28759</v>
      </c>
      <c r="H25" s="24">
        <v>25494</v>
      </c>
      <c r="I25" s="23">
        <v>16957</v>
      </c>
      <c r="J25" s="24">
        <v>27231</v>
      </c>
      <c r="K25" s="24">
        <v>14332</v>
      </c>
      <c r="L25" s="178">
        <v>-6936</v>
      </c>
    </row>
    <row r="26" spans="1:22" ht="6" customHeight="1">
      <c r="I26" s="59" t="s">
        <v>69</v>
      </c>
      <c r="J26" s="59" t="s">
        <v>69</v>
      </c>
      <c r="K26" s="59" t="s">
        <v>69</v>
      </c>
      <c r="L26" s="59" t="s">
        <v>69</v>
      </c>
    </row>
    <row r="27" spans="1:22" ht="24" customHeight="1">
      <c r="A27" s="118" t="s">
        <v>96</v>
      </c>
      <c r="B27" s="118"/>
      <c r="N27" s="59"/>
      <c r="O27" s="59"/>
      <c r="P27" s="59"/>
      <c r="Q27" s="59"/>
      <c r="R27" s="59"/>
      <c r="S27" s="59"/>
      <c r="T27" s="59"/>
      <c r="U27" s="59"/>
      <c r="V27" s="59"/>
    </row>
    <row r="28" spans="1:22">
      <c r="N28" s="59"/>
      <c r="O28" s="59"/>
      <c r="P28" s="59"/>
      <c r="Q28" s="59"/>
      <c r="R28" s="59"/>
      <c r="S28" s="59"/>
      <c r="T28" s="59"/>
      <c r="U28" s="59"/>
      <c r="V28" s="59"/>
    </row>
    <row r="29" spans="1:22">
      <c r="O29" s="59"/>
      <c r="P29" s="59"/>
      <c r="Q29" s="59"/>
      <c r="R29" s="59"/>
      <c r="S29" s="59"/>
      <c r="T29" s="59"/>
      <c r="U29" s="59"/>
      <c r="V29" s="59"/>
    </row>
    <row r="30" spans="1:22" ht="15.75">
      <c r="A30" s="52"/>
      <c r="B30" s="52"/>
      <c r="C30" s="52"/>
      <c r="D30" s="52"/>
      <c r="E30" s="52"/>
      <c r="F30" s="52"/>
      <c r="G30" s="52"/>
      <c r="H30" s="52"/>
      <c r="I30" s="52"/>
      <c r="J30" s="52"/>
      <c r="K30" s="52"/>
      <c r="L30" s="52"/>
      <c r="M30" s="52"/>
      <c r="N30" s="52"/>
      <c r="O30" s="59"/>
      <c r="P30" s="59"/>
      <c r="Q30" s="59"/>
      <c r="R30" s="59"/>
      <c r="S30" s="59"/>
      <c r="T30" s="59"/>
      <c r="U30" s="59"/>
      <c r="V30" s="59"/>
    </row>
    <row r="31" spans="1:22" ht="15.75">
      <c r="A31" s="53"/>
      <c r="B31" s="53"/>
      <c r="C31" s="53"/>
      <c r="D31" s="53"/>
      <c r="E31" s="53"/>
      <c r="F31" s="53"/>
      <c r="G31" s="53"/>
      <c r="H31" s="53"/>
      <c r="I31" s="53"/>
      <c r="J31" s="53"/>
      <c r="K31" s="53"/>
      <c r="L31" s="53"/>
      <c r="M31" s="53"/>
      <c r="N31" s="53"/>
      <c r="O31" s="59"/>
      <c r="P31" s="59"/>
      <c r="Q31" s="59"/>
      <c r="R31" s="59"/>
      <c r="S31" s="59"/>
      <c r="T31" s="59"/>
      <c r="U31" s="59"/>
      <c r="V31" s="59"/>
    </row>
    <row r="32" spans="1:22" ht="15.75">
      <c r="A32" s="52"/>
      <c r="B32" s="52"/>
      <c r="C32" s="52"/>
      <c r="D32" s="52"/>
      <c r="E32" s="52"/>
      <c r="F32" s="52"/>
      <c r="G32" s="52"/>
      <c r="H32" s="52"/>
      <c r="I32" s="52"/>
      <c r="J32" s="52"/>
      <c r="K32" s="52"/>
      <c r="L32" s="52"/>
      <c r="M32" s="52"/>
      <c r="N32" s="52"/>
      <c r="O32" s="59"/>
      <c r="P32" s="59"/>
      <c r="Q32" s="59"/>
      <c r="R32" s="59"/>
      <c r="S32" s="59"/>
      <c r="T32" s="59"/>
      <c r="U32" s="59"/>
      <c r="V32" s="59"/>
    </row>
    <row r="33" spans="14:22">
      <c r="O33" s="59"/>
      <c r="P33" s="59"/>
      <c r="Q33" s="59"/>
      <c r="R33" s="59"/>
      <c r="S33" s="59"/>
      <c r="T33" s="59"/>
      <c r="U33" s="59"/>
      <c r="V33" s="59"/>
    </row>
    <row r="34" spans="14:22">
      <c r="N34" s="59"/>
      <c r="O34" s="59"/>
      <c r="P34" s="59"/>
      <c r="Q34" s="59"/>
      <c r="R34" s="59"/>
      <c r="S34" s="59"/>
      <c r="T34" s="59"/>
      <c r="U34" s="59"/>
      <c r="V34" s="59"/>
    </row>
    <row r="35" spans="14:22">
      <c r="N35" s="59"/>
      <c r="O35" s="59"/>
      <c r="P35" s="59"/>
      <c r="Q35" s="59"/>
      <c r="R35" s="59"/>
      <c r="S35" s="59"/>
      <c r="T35" s="59"/>
      <c r="U35" s="59"/>
      <c r="V35" s="59"/>
    </row>
    <row r="36" spans="14:22">
      <c r="N36" s="59"/>
      <c r="O36" s="59"/>
      <c r="P36" s="59"/>
      <c r="Q36" s="59"/>
      <c r="R36" s="59"/>
      <c r="S36" s="59"/>
      <c r="T36" s="59"/>
      <c r="U36" s="59"/>
      <c r="V36" s="59"/>
    </row>
    <row r="37" spans="14:22">
      <c r="N37" s="59"/>
      <c r="O37" s="59"/>
      <c r="P37" s="59"/>
      <c r="Q37" s="59"/>
      <c r="R37" s="59"/>
      <c r="S37" s="59"/>
      <c r="T37" s="59"/>
      <c r="U37" s="59"/>
      <c r="V37" s="59"/>
    </row>
    <row r="38" spans="14:22">
      <c r="N38" s="59"/>
      <c r="O38" s="59"/>
      <c r="P38" s="59"/>
      <c r="Q38" s="59"/>
      <c r="R38" s="59"/>
      <c r="S38" s="59"/>
      <c r="T38" s="59"/>
      <c r="U38" s="59"/>
      <c r="V38" s="59"/>
    </row>
    <row r="39" spans="14:22">
      <c r="N39" s="59"/>
      <c r="O39" s="59"/>
      <c r="P39" s="59"/>
      <c r="Q39" s="59"/>
      <c r="R39" s="59"/>
      <c r="S39" s="59"/>
      <c r="T39" s="59"/>
      <c r="U39" s="59"/>
      <c r="V39" s="59"/>
    </row>
    <row r="40" spans="14:22">
      <c r="N40" s="59"/>
      <c r="O40" s="59"/>
      <c r="P40" s="59"/>
      <c r="Q40" s="59"/>
      <c r="R40" s="59"/>
      <c r="S40" s="59"/>
      <c r="T40" s="59"/>
      <c r="U40" s="59"/>
      <c r="V40" s="59"/>
    </row>
    <row r="41" spans="14:22">
      <c r="N41" s="59"/>
      <c r="O41" s="59"/>
      <c r="P41" s="59"/>
      <c r="Q41" s="59"/>
      <c r="R41" s="59"/>
      <c r="S41" s="59"/>
      <c r="T41" s="59"/>
      <c r="U41" s="59"/>
      <c r="V41" s="59"/>
    </row>
    <row r="42" spans="14:22">
      <c r="N42" s="59"/>
      <c r="O42" s="59"/>
      <c r="P42" s="59"/>
      <c r="Q42" s="59"/>
      <c r="R42" s="59"/>
      <c r="S42" s="59"/>
      <c r="T42" s="59"/>
      <c r="U42" s="59"/>
      <c r="V42" s="59"/>
    </row>
    <row r="43" spans="14:22">
      <c r="N43" s="59"/>
      <c r="O43" s="59"/>
      <c r="P43" s="59"/>
      <c r="Q43" s="59"/>
      <c r="R43" s="59"/>
      <c r="S43" s="59"/>
      <c r="T43" s="59"/>
      <c r="U43" s="59"/>
      <c r="V43" s="59"/>
    </row>
    <row r="44" spans="14:22">
      <c r="N44" s="59"/>
      <c r="O44" s="59"/>
      <c r="P44" s="59"/>
      <c r="Q44" s="59"/>
      <c r="R44" s="59"/>
      <c r="S44" s="59"/>
      <c r="T44" s="59"/>
      <c r="U44" s="59"/>
      <c r="V44" s="59"/>
    </row>
    <row r="45" spans="14:22">
      <c r="N45" s="59"/>
      <c r="O45" s="59"/>
      <c r="P45" s="59"/>
      <c r="Q45" s="59"/>
      <c r="R45" s="59"/>
      <c r="S45" s="59"/>
      <c r="T45" s="59"/>
      <c r="U45" s="59"/>
      <c r="V45" s="59"/>
    </row>
    <row r="46" spans="14:22">
      <c r="N46" s="59"/>
      <c r="O46" s="59"/>
      <c r="P46" s="59"/>
      <c r="Q46" s="59"/>
      <c r="R46" s="59"/>
      <c r="S46" s="59"/>
      <c r="T46" s="59"/>
      <c r="U46" s="59"/>
      <c r="V46" s="59"/>
    </row>
    <row r="47" spans="14:22">
      <c r="N47" s="59"/>
      <c r="O47" s="59"/>
      <c r="P47" s="59"/>
      <c r="Q47" s="59"/>
      <c r="R47" s="59"/>
      <c r="S47" s="59"/>
      <c r="T47" s="59"/>
      <c r="U47" s="59"/>
      <c r="V47" s="59"/>
    </row>
    <row r="48" spans="14:22">
      <c r="N48" s="59"/>
      <c r="O48" s="59"/>
      <c r="P48" s="59"/>
      <c r="Q48" s="59"/>
      <c r="R48" s="59"/>
      <c r="S48" s="59"/>
      <c r="T48" s="59"/>
      <c r="U48" s="59"/>
      <c r="V48" s="59"/>
    </row>
    <row r="49" spans="14:22">
      <c r="N49" s="59"/>
      <c r="O49" s="59"/>
      <c r="P49" s="59"/>
      <c r="Q49" s="59"/>
      <c r="R49" s="59"/>
      <c r="S49" s="59"/>
      <c r="T49" s="59"/>
      <c r="U49" s="59"/>
      <c r="V49" s="59"/>
    </row>
  </sheetData>
  <hyperlinks>
    <hyperlink ref="A27" location="Contents!A1" display="Back to contents"/>
  </hyperlinks>
  <pageMargins left="0.70866141732283472" right="0.19685039370078741" top="0.74803149606299213" bottom="0.55118110236220474" header="0.31496062992125984" footer="0.19685039370078741"/>
  <pageSetup paperSize="9" scale="95" orientation="landscape" r:id="rId1"/>
  <headerFooter>
    <oddFooter>&amp;R&amp;G</oddFooter>
  </headerFooter>
  <ignoredErrors>
    <ignoredError sqref="C2:D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J31"/>
  <sheetViews>
    <sheetView tabSelected="1" view="pageBreakPreview" zoomScale="90" zoomScaleNormal="100" zoomScaleSheetLayoutView="90" zoomScalePageLayoutView="120" workbookViewId="0">
      <selection activeCell="J35" sqref="J35"/>
    </sheetView>
  </sheetViews>
  <sheetFormatPr defaultColWidth="11.5546875" defaultRowHeight="15" outlineLevelRow="1"/>
  <cols>
    <col min="1" max="1" width="33.6640625" style="51" customWidth="1"/>
    <col min="2" max="34" width="7.77734375" style="51" customWidth="1"/>
    <col min="35" max="35" width="1.5546875" style="51" bestFit="1" customWidth="1"/>
    <col min="36" max="16384" width="11.5546875" style="51"/>
  </cols>
  <sheetData>
    <row r="1" spans="1:34" ht="24" customHeight="1">
      <c r="A1" s="77" t="s">
        <v>67</v>
      </c>
      <c r="B1" s="77"/>
      <c r="C1" s="77"/>
      <c r="D1" s="77"/>
      <c r="E1" s="77"/>
      <c r="F1" s="77"/>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34" ht="24" customHeight="1">
      <c r="A2" s="145" t="s">
        <v>77</v>
      </c>
      <c r="B2" s="146" t="s">
        <v>229</v>
      </c>
      <c r="C2" s="146" t="s">
        <v>219</v>
      </c>
      <c r="D2" s="146" t="s">
        <v>213</v>
      </c>
      <c r="E2" s="146" t="s">
        <v>212</v>
      </c>
      <c r="F2" s="146" t="s">
        <v>202</v>
      </c>
      <c r="G2" s="146" t="s">
        <v>201</v>
      </c>
      <c r="H2" s="146" t="s">
        <v>199</v>
      </c>
      <c r="I2" s="146" t="s">
        <v>198</v>
      </c>
      <c r="J2" s="146" t="s">
        <v>195</v>
      </c>
      <c r="K2" s="146" t="s">
        <v>165</v>
      </c>
      <c r="L2" s="146" t="s">
        <v>50</v>
      </c>
      <c r="M2" s="146" t="s">
        <v>49</v>
      </c>
      <c r="N2" s="146" t="s">
        <v>3</v>
      </c>
      <c r="O2" s="146" t="s">
        <v>31</v>
      </c>
      <c r="P2" s="146" t="s">
        <v>32</v>
      </c>
      <c r="Q2" s="146" t="s">
        <v>33</v>
      </c>
      <c r="R2" s="146" t="s">
        <v>4</v>
      </c>
      <c r="S2" s="146" t="s">
        <v>51</v>
      </c>
      <c r="T2" s="146" t="s">
        <v>52</v>
      </c>
      <c r="U2" s="146" t="s">
        <v>53</v>
      </c>
      <c r="V2" s="146" t="s">
        <v>54</v>
      </c>
      <c r="W2" s="146" t="s">
        <v>55</v>
      </c>
      <c r="X2" s="146" t="s">
        <v>56</v>
      </c>
      <c r="Y2" s="146" t="s">
        <v>57</v>
      </c>
      <c r="Z2" s="146" t="s">
        <v>58</v>
      </c>
      <c r="AA2" s="146" t="s">
        <v>59</v>
      </c>
      <c r="AB2" s="146" t="s">
        <v>60</v>
      </c>
      <c r="AC2" s="146" t="s">
        <v>61</v>
      </c>
      <c r="AD2" s="146" t="s">
        <v>62</v>
      </c>
      <c r="AE2" s="146" t="s">
        <v>63</v>
      </c>
      <c r="AF2" s="146" t="s">
        <v>64</v>
      </c>
      <c r="AG2" s="146" t="s">
        <v>65</v>
      </c>
      <c r="AH2" s="146" t="s">
        <v>66</v>
      </c>
    </row>
    <row r="3" spans="1:34" ht="24" customHeight="1">
      <c r="A3" s="91" t="s">
        <v>10</v>
      </c>
      <c r="B3" s="94">
        <v>10245</v>
      </c>
      <c r="C3" s="94">
        <v>10968</v>
      </c>
      <c r="D3" s="94">
        <v>10370</v>
      </c>
      <c r="E3" s="94">
        <v>9835</v>
      </c>
      <c r="F3" s="94">
        <v>9641</v>
      </c>
      <c r="G3" s="94">
        <v>9201</v>
      </c>
      <c r="H3" s="94">
        <v>8894</v>
      </c>
      <c r="I3" s="94">
        <v>10158</v>
      </c>
      <c r="J3" s="94">
        <v>8018</v>
      </c>
      <c r="K3" s="94">
        <v>8443</v>
      </c>
      <c r="L3" s="94">
        <v>8596</v>
      </c>
      <c r="M3" s="94">
        <v>10145</v>
      </c>
      <c r="N3" s="95">
        <v>7466</v>
      </c>
      <c r="O3" s="95">
        <v>7292</v>
      </c>
      <c r="P3" s="96">
        <v>8834</v>
      </c>
      <c r="Q3" s="94">
        <v>8929</v>
      </c>
      <c r="R3" s="97">
        <v>7269</v>
      </c>
      <c r="S3" s="97">
        <v>5776</v>
      </c>
      <c r="T3" s="97">
        <v>7057</v>
      </c>
      <c r="U3" s="97">
        <v>7385</v>
      </c>
      <c r="V3" s="181">
        <v>7855</v>
      </c>
      <c r="W3" s="97">
        <v>9977</v>
      </c>
      <c r="X3" s="97">
        <v>7340</v>
      </c>
      <c r="Y3" s="97">
        <v>7118</v>
      </c>
      <c r="Z3" s="97">
        <v>9879</v>
      </c>
      <c r="AA3" s="97">
        <v>9229</v>
      </c>
      <c r="AB3" s="97">
        <v>7782</v>
      </c>
      <c r="AC3" s="97">
        <v>10020</v>
      </c>
      <c r="AD3" s="97">
        <v>8553</v>
      </c>
      <c r="AE3" s="97">
        <v>8058</v>
      </c>
      <c r="AF3" s="97">
        <v>7742</v>
      </c>
      <c r="AG3" s="97">
        <v>9704</v>
      </c>
      <c r="AH3" s="97">
        <v>7145</v>
      </c>
    </row>
    <row r="4" spans="1:34" ht="24" customHeight="1">
      <c r="A4" s="40" t="s">
        <v>222</v>
      </c>
      <c r="B4" s="98">
        <v>-994</v>
      </c>
      <c r="C4" s="98">
        <v>-286</v>
      </c>
      <c r="D4" s="98">
        <v>-89</v>
      </c>
      <c r="E4" s="98">
        <v>703</v>
      </c>
      <c r="F4" s="98">
        <v>1024</v>
      </c>
      <c r="G4" s="98">
        <v>-282</v>
      </c>
      <c r="H4" s="98">
        <v>766</v>
      </c>
      <c r="I4" s="98">
        <v>-478</v>
      </c>
      <c r="J4" s="98">
        <v>1779</v>
      </c>
      <c r="K4" s="98">
        <v>-4737</v>
      </c>
      <c r="L4" s="98">
        <v>2144</v>
      </c>
      <c r="M4" s="98">
        <v>1964</v>
      </c>
      <c r="N4" s="99">
        <v>311</v>
      </c>
      <c r="O4" s="100">
        <v>5882</v>
      </c>
      <c r="P4" s="100">
        <v>10489</v>
      </c>
      <c r="Q4" s="98">
        <v>249</v>
      </c>
      <c r="R4" s="101">
        <v>1596</v>
      </c>
      <c r="S4" s="101">
        <v>6101</v>
      </c>
      <c r="T4" s="101">
        <v>2581</v>
      </c>
      <c r="U4" s="101">
        <v>7276</v>
      </c>
      <c r="V4" s="182">
        <v>4170</v>
      </c>
      <c r="W4" s="101">
        <v>3932</v>
      </c>
      <c r="X4" s="101">
        <v>1551</v>
      </c>
      <c r="Y4" s="101">
        <v>3317</v>
      </c>
      <c r="Z4" s="101">
        <v>4253</v>
      </c>
      <c r="AA4" s="101">
        <v>2696</v>
      </c>
      <c r="AB4" s="101">
        <v>-3622</v>
      </c>
      <c r="AC4" s="101">
        <v>-3792</v>
      </c>
      <c r="AD4" s="101">
        <v>327</v>
      </c>
      <c r="AE4" s="101">
        <v>-24380</v>
      </c>
      <c r="AF4" s="101">
        <v>-1881</v>
      </c>
      <c r="AG4" s="101">
        <v>4445</v>
      </c>
      <c r="AH4" s="101">
        <v>-1771</v>
      </c>
    </row>
    <row r="5" spans="1:34" ht="24" customHeight="1">
      <c r="A5" s="22" t="s">
        <v>34</v>
      </c>
      <c r="B5" s="124">
        <v>9251</v>
      </c>
      <c r="C5" s="124">
        <f>SUM(C3:C4)</f>
        <v>10682</v>
      </c>
      <c r="D5" s="124">
        <f>SUM(D3:D4)</f>
        <v>10281</v>
      </c>
      <c r="E5" s="124">
        <v>10538</v>
      </c>
      <c r="F5" s="124">
        <v>10665</v>
      </c>
      <c r="G5" s="124">
        <v>8919</v>
      </c>
      <c r="H5" s="124">
        <v>9660</v>
      </c>
      <c r="I5" s="124">
        <v>9680</v>
      </c>
      <c r="J5" s="124">
        <v>9797</v>
      </c>
      <c r="K5" s="124">
        <v>3706</v>
      </c>
      <c r="L5" s="124">
        <v>10740</v>
      </c>
      <c r="M5" s="124">
        <v>12109</v>
      </c>
      <c r="N5" s="125">
        <v>7777</v>
      </c>
      <c r="O5" s="125">
        <v>13174</v>
      </c>
      <c r="P5" s="125">
        <v>19323</v>
      </c>
      <c r="Q5" s="124">
        <v>9178</v>
      </c>
      <c r="R5" s="126">
        <v>8865</v>
      </c>
      <c r="S5" s="126">
        <v>11877</v>
      </c>
      <c r="T5" s="126">
        <v>9638</v>
      </c>
      <c r="U5" s="126">
        <v>14661</v>
      </c>
      <c r="V5" s="183">
        <v>12025</v>
      </c>
      <c r="W5" s="126">
        <v>13909</v>
      </c>
      <c r="X5" s="126">
        <v>8891</v>
      </c>
      <c r="Y5" s="126">
        <v>10435</v>
      </c>
      <c r="Z5" s="126">
        <v>14132</v>
      </c>
      <c r="AA5" s="126">
        <v>11925</v>
      </c>
      <c r="AB5" s="126">
        <v>4160</v>
      </c>
      <c r="AC5" s="126">
        <v>6228</v>
      </c>
      <c r="AD5" s="126">
        <v>8880</v>
      </c>
      <c r="AE5" s="126">
        <v>-16322</v>
      </c>
      <c r="AF5" s="126">
        <v>5861</v>
      </c>
      <c r="AG5" s="126">
        <v>14149</v>
      </c>
      <c r="AH5" s="126">
        <v>5374</v>
      </c>
    </row>
    <row r="6" spans="1:34" ht="15" customHeight="1" thickBot="1">
      <c r="A6" s="57"/>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4" ht="24" customHeight="1" thickTop="1">
      <c r="A7" s="92" t="s">
        <v>35</v>
      </c>
      <c r="B7" s="103">
        <v>2060</v>
      </c>
      <c r="C7" s="103">
        <v>2355</v>
      </c>
      <c r="D7" s="103">
        <v>1926</v>
      </c>
      <c r="E7" s="103">
        <v>2185</v>
      </c>
      <c r="F7" s="103">
        <v>1691</v>
      </c>
      <c r="G7" s="103">
        <v>1840</v>
      </c>
      <c r="H7" s="103">
        <v>2159</v>
      </c>
      <c r="I7" s="103">
        <v>2316</v>
      </c>
      <c r="J7" s="103">
        <v>2116</v>
      </c>
      <c r="K7" s="103">
        <v>1900</v>
      </c>
      <c r="L7" s="103">
        <v>2015</v>
      </c>
      <c r="M7" s="103">
        <v>1914</v>
      </c>
      <c r="N7" s="104">
        <v>1980</v>
      </c>
      <c r="O7" s="104">
        <v>1702</v>
      </c>
      <c r="P7" s="105">
        <v>1745</v>
      </c>
      <c r="Q7" s="103">
        <v>1753</v>
      </c>
      <c r="R7" s="106">
        <v>1641</v>
      </c>
      <c r="S7" s="106">
        <v>1640</v>
      </c>
      <c r="T7" s="106">
        <v>1275</v>
      </c>
      <c r="U7" s="106">
        <v>1403</v>
      </c>
      <c r="V7" s="184">
        <v>1518</v>
      </c>
      <c r="W7" s="106">
        <v>1180</v>
      </c>
      <c r="X7" s="106">
        <v>1151</v>
      </c>
      <c r="Y7" s="106">
        <v>1597</v>
      </c>
      <c r="Z7" s="106">
        <v>1363</v>
      </c>
      <c r="AA7" s="106">
        <v>1326</v>
      </c>
      <c r="AB7" s="106">
        <v>1030</v>
      </c>
      <c r="AC7" s="106">
        <v>1090</v>
      </c>
      <c r="AD7" s="106">
        <v>1002</v>
      </c>
      <c r="AE7" s="106">
        <v>1079</v>
      </c>
      <c r="AF7" s="106">
        <v>1127</v>
      </c>
      <c r="AG7" s="106">
        <v>1187</v>
      </c>
      <c r="AH7" s="106">
        <v>1030</v>
      </c>
    </row>
    <row r="8" spans="1:34" ht="24" customHeight="1">
      <c r="A8" s="84" t="s">
        <v>36</v>
      </c>
      <c r="B8" s="107">
        <v>-158</v>
      </c>
      <c r="C8" s="107">
        <v>-676</v>
      </c>
      <c r="D8" s="107">
        <v>-352</v>
      </c>
      <c r="E8" s="107">
        <v>-399</v>
      </c>
      <c r="F8" s="107">
        <v>-70</v>
      </c>
      <c r="G8" s="107">
        <v>-482</v>
      </c>
      <c r="H8" s="107">
        <v>-10</v>
      </c>
      <c r="I8" s="107">
        <v>-518</v>
      </c>
      <c r="J8" s="107">
        <v>-365</v>
      </c>
      <c r="K8" s="107">
        <v>-212</v>
      </c>
      <c r="L8" s="107">
        <v>25</v>
      </c>
      <c r="M8" s="107">
        <v>-154</v>
      </c>
      <c r="N8" s="108">
        <v>162</v>
      </c>
      <c r="O8" s="100">
        <v>-58</v>
      </c>
      <c r="P8" s="109">
        <v>-748</v>
      </c>
      <c r="Q8" s="107">
        <v>-147</v>
      </c>
      <c r="R8" s="110">
        <v>-324</v>
      </c>
      <c r="S8" s="110">
        <v>107</v>
      </c>
      <c r="T8" s="110">
        <v>154</v>
      </c>
      <c r="U8" s="110">
        <v>-171</v>
      </c>
      <c r="V8" s="185">
        <v>-23</v>
      </c>
      <c r="W8" s="110">
        <v>-203</v>
      </c>
      <c r="X8" s="110">
        <v>162</v>
      </c>
      <c r="Y8" s="101">
        <v>16</v>
      </c>
      <c r="Z8" s="101">
        <v>1172</v>
      </c>
      <c r="AA8" s="101">
        <v>2831</v>
      </c>
      <c r="AB8" s="110">
        <v>899</v>
      </c>
      <c r="AC8" s="101">
        <v>-1280</v>
      </c>
      <c r="AD8" s="101">
        <v>2116</v>
      </c>
      <c r="AE8" s="101">
        <v>290</v>
      </c>
      <c r="AF8" s="101">
        <v>-910</v>
      </c>
      <c r="AG8" s="101">
        <v>2440</v>
      </c>
      <c r="AH8" s="101">
        <v>-2579</v>
      </c>
    </row>
    <row r="9" spans="1:34" ht="24" customHeight="1">
      <c r="A9" s="84" t="s">
        <v>132</v>
      </c>
      <c r="B9" s="98">
        <v>3880</v>
      </c>
      <c r="C9" s="98">
        <v>479</v>
      </c>
      <c r="D9" s="98">
        <v>197</v>
      </c>
      <c r="E9" s="98">
        <v>-138</v>
      </c>
      <c r="F9" s="98">
        <v>4546</v>
      </c>
      <c r="G9" s="98">
        <v>1593</v>
      </c>
      <c r="H9" s="98">
        <v>545</v>
      </c>
      <c r="I9" s="98">
        <v>2097</v>
      </c>
      <c r="J9" s="98">
        <v>4165</v>
      </c>
      <c r="K9" s="98">
        <v>1614</v>
      </c>
      <c r="L9" s="98">
        <v>330</v>
      </c>
      <c r="M9" s="98">
        <v>3192</v>
      </c>
      <c r="N9" s="99">
        <v>1602</v>
      </c>
      <c r="O9" s="99">
        <v>6612</v>
      </c>
      <c r="P9" s="100">
        <v>1982</v>
      </c>
      <c r="Q9" s="98">
        <v>3403</v>
      </c>
      <c r="R9" s="101">
        <v>4510</v>
      </c>
      <c r="S9" s="101">
        <v>4932</v>
      </c>
      <c r="T9" s="101">
        <v>734</v>
      </c>
      <c r="U9" s="101">
        <v>4710</v>
      </c>
      <c r="V9" s="182">
        <v>-866</v>
      </c>
      <c r="W9" s="101">
        <v>2174</v>
      </c>
      <c r="X9" s="101">
        <v>3423</v>
      </c>
      <c r="Y9" s="101">
        <v>2794</v>
      </c>
      <c r="Z9" s="101">
        <v>3385</v>
      </c>
      <c r="AA9" s="101">
        <v>3118</v>
      </c>
      <c r="AB9" s="101">
        <v>292</v>
      </c>
      <c r="AC9" s="101">
        <v>1810</v>
      </c>
      <c r="AD9" s="101">
        <v>3714</v>
      </c>
      <c r="AE9" s="101">
        <v>6167</v>
      </c>
      <c r="AF9" s="101">
        <v>1835</v>
      </c>
      <c r="AG9" s="101">
        <v>545</v>
      </c>
      <c r="AH9" s="101">
        <v>9471</v>
      </c>
    </row>
    <row r="10" spans="1:34" ht="24" customHeight="1">
      <c r="A10" s="127" t="s">
        <v>15</v>
      </c>
      <c r="B10" s="124">
        <v>15033</v>
      </c>
      <c r="C10" s="124">
        <f>+C5+C7+C8+C9</f>
        <v>12840</v>
      </c>
      <c r="D10" s="124">
        <v>12052</v>
      </c>
      <c r="E10" s="124">
        <v>12186</v>
      </c>
      <c r="F10" s="124">
        <v>16832</v>
      </c>
      <c r="G10" s="124">
        <v>11870</v>
      </c>
      <c r="H10" s="124">
        <v>12354</v>
      </c>
      <c r="I10" s="124">
        <v>13575</v>
      </c>
      <c r="J10" s="124">
        <v>15713</v>
      </c>
      <c r="K10" s="124">
        <v>7008</v>
      </c>
      <c r="L10" s="124">
        <v>13110</v>
      </c>
      <c r="M10" s="124">
        <v>17061</v>
      </c>
      <c r="N10" s="125">
        <v>11521</v>
      </c>
      <c r="O10" s="125">
        <v>21430</v>
      </c>
      <c r="P10" s="128">
        <v>22302</v>
      </c>
      <c r="Q10" s="124">
        <v>14187</v>
      </c>
      <c r="R10" s="126">
        <v>14692</v>
      </c>
      <c r="S10" s="126">
        <v>18556</v>
      </c>
      <c r="T10" s="126">
        <v>11801</v>
      </c>
      <c r="U10" s="126">
        <v>20603</v>
      </c>
      <c r="V10" s="183">
        <v>12654</v>
      </c>
      <c r="W10" s="126">
        <v>17060</v>
      </c>
      <c r="X10" s="126">
        <v>13627</v>
      </c>
      <c r="Y10" s="126">
        <v>14842</v>
      </c>
      <c r="Z10" s="126">
        <v>20052</v>
      </c>
      <c r="AA10" s="126">
        <v>19200</v>
      </c>
      <c r="AB10" s="126">
        <v>6381</v>
      </c>
      <c r="AC10" s="126">
        <v>7848</v>
      </c>
      <c r="AD10" s="126">
        <v>15712</v>
      </c>
      <c r="AE10" s="126">
        <v>-8786</v>
      </c>
      <c r="AF10" s="126">
        <v>7913</v>
      </c>
      <c r="AG10" s="126">
        <v>18321</v>
      </c>
      <c r="AH10" s="126">
        <v>13296</v>
      </c>
    </row>
    <row r="11" spans="1:34" ht="15" customHeight="1" thickBot="1">
      <c r="A11" s="57"/>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row>
    <row r="12" spans="1:34" ht="24" customHeight="1" thickTop="1">
      <c r="A12" s="92" t="s">
        <v>12</v>
      </c>
      <c r="B12" s="103">
        <v>3680</v>
      </c>
      <c r="C12" s="103">
        <v>3835</v>
      </c>
      <c r="D12" s="103">
        <v>3222</v>
      </c>
      <c r="E12" s="103">
        <v>3869</v>
      </c>
      <c r="F12" s="103">
        <v>3663</v>
      </c>
      <c r="G12" s="103">
        <v>3753</v>
      </c>
      <c r="H12" s="103">
        <v>3163</v>
      </c>
      <c r="I12" s="103">
        <v>3654</v>
      </c>
      <c r="J12" s="103">
        <v>3491</v>
      </c>
      <c r="K12" s="103">
        <v>3640</v>
      </c>
      <c r="L12" s="103">
        <v>3096</v>
      </c>
      <c r="M12" s="103">
        <v>3559</v>
      </c>
      <c r="N12" s="104">
        <v>3754</v>
      </c>
      <c r="O12" s="104">
        <v>3407</v>
      </c>
      <c r="P12" s="105">
        <v>3466</v>
      </c>
      <c r="Q12" s="103">
        <v>3179</v>
      </c>
      <c r="R12" s="106">
        <v>3702</v>
      </c>
      <c r="S12" s="106">
        <v>3805</v>
      </c>
      <c r="T12" s="106">
        <v>3019</v>
      </c>
      <c r="U12" s="106">
        <v>3288</v>
      </c>
      <c r="V12" s="184">
        <v>3455</v>
      </c>
      <c r="W12" s="106">
        <v>3508</v>
      </c>
      <c r="X12" s="106">
        <v>2810</v>
      </c>
      <c r="Y12" s="106">
        <v>3122</v>
      </c>
      <c r="Z12" s="106">
        <v>7864</v>
      </c>
      <c r="AA12" s="106">
        <v>3477</v>
      </c>
      <c r="AB12" s="106">
        <v>3103</v>
      </c>
      <c r="AC12" s="106">
        <v>3364</v>
      </c>
      <c r="AD12" s="106">
        <v>3232</v>
      </c>
      <c r="AE12" s="106">
        <v>4044</v>
      </c>
      <c r="AF12" s="106">
        <v>2703</v>
      </c>
      <c r="AG12" s="106">
        <v>2933</v>
      </c>
      <c r="AH12" s="106">
        <v>2310</v>
      </c>
    </row>
    <row r="13" spans="1:34" ht="24" customHeight="1">
      <c r="A13" s="84" t="s">
        <v>13</v>
      </c>
      <c r="B13" s="98">
        <v>2522</v>
      </c>
      <c r="C13" s="98">
        <v>2373</v>
      </c>
      <c r="D13" s="98">
        <v>2353</v>
      </c>
      <c r="E13" s="98">
        <v>2287</v>
      </c>
      <c r="F13" s="98">
        <v>2335</v>
      </c>
      <c r="G13" s="98">
        <v>2411</v>
      </c>
      <c r="H13" s="98">
        <v>2475</v>
      </c>
      <c r="I13" s="98">
        <v>2477</v>
      </c>
      <c r="J13" s="98">
        <v>2426</v>
      </c>
      <c r="K13" s="98">
        <v>2292</v>
      </c>
      <c r="L13" s="98">
        <v>2230</v>
      </c>
      <c r="M13" s="98">
        <v>2444</v>
      </c>
      <c r="N13" s="99">
        <v>2499</v>
      </c>
      <c r="O13" s="99">
        <v>2674</v>
      </c>
      <c r="P13" s="100">
        <v>2127</v>
      </c>
      <c r="Q13" s="98">
        <v>2597</v>
      </c>
      <c r="R13" s="101">
        <v>2580</v>
      </c>
      <c r="S13" s="101">
        <v>3313</v>
      </c>
      <c r="T13" s="101">
        <v>2164</v>
      </c>
      <c r="U13" s="101">
        <v>2395</v>
      </c>
      <c r="V13" s="182">
        <v>2649</v>
      </c>
      <c r="W13" s="101">
        <v>1923</v>
      </c>
      <c r="X13" s="101">
        <v>1884</v>
      </c>
      <c r="Y13" s="101">
        <v>2109</v>
      </c>
      <c r="Z13" s="101">
        <v>2134</v>
      </c>
      <c r="AA13" s="101">
        <v>2402</v>
      </c>
      <c r="AB13" s="101">
        <v>2250</v>
      </c>
      <c r="AC13" s="101">
        <v>2331</v>
      </c>
      <c r="AD13" s="101">
        <v>2185</v>
      </c>
      <c r="AE13" s="101">
        <v>2301</v>
      </c>
      <c r="AF13" s="101">
        <v>1597</v>
      </c>
      <c r="AG13" s="101">
        <v>2863</v>
      </c>
      <c r="AH13" s="101">
        <v>1951</v>
      </c>
    </row>
    <row r="14" spans="1:34" ht="24" hidden="1" customHeight="1" outlineLevel="1">
      <c r="A14" s="84" t="s">
        <v>37</v>
      </c>
      <c r="B14" s="107"/>
      <c r="C14" s="107"/>
      <c r="D14" s="107"/>
      <c r="E14" s="107"/>
      <c r="F14" s="107"/>
      <c r="G14" s="107"/>
      <c r="H14" s="107"/>
      <c r="I14" s="107"/>
      <c r="J14" s="107"/>
      <c r="K14" s="107">
        <v>0</v>
      </c>
      <c r="L14" s="107">
        <v>0</v>
      </c>
      <c r="M14" s="107">
        <v>0</v>
      </c>
      <c r="N14" s="107">
        <v>0</v>
      </c>
      <c r="O14" s="107">
        <v>0</v>
      </c>
      <c r="P14" s="107">
        <v>0</v>
      </c>
      <c r="Q14" s="107">
        <v>0</v>
      </c>
      <c r="R14" s="107">
        <v>0</v>
      </c>
      <c r="S14" s="107">
        <v>0</v>
      </c>
      <c r="T14" s="107">
        <v>0</v>
      </c>
      <c r="U14" s="107">
        <v>0</v>
      </c>
      <c r="V14" s="107">
        <v>0</v>
      </c>
      <c r="W14" s="110">
        <v>176</v>
      </c>
      <c r="X14" s="110">
        <v>219</v>
      </c>
      <c r="Y14" s="110">
        <v>214</v>
      </c>
      <c r="Z14" s="110">
        <v>209</v>
      </c>
      <c r="AA14" s="110">
        <v>181</v>
      </c>
      <c r="AB14" s="110">
        <v>177</v>
      </c>
      <c r="AC14" s="110">
        <v>181</v>
      </c>
      <c r="AD14" s="110">
        <v>180</v>
      </c>
      <c r="AE14" s="110">
        <v>240</v>
      </c>
      <c r="AF14" s="110">
        <v>182</v>
      </c>
      <c r="AG14" s="110">
        <v>172</v>
      </c>
      <c r="AH14" s="110">
        <v>177</v>
      </c>
    </row>
    <row r="15" spans="1:34" ht="24" hidden="1" customHeight="1" outlineLevel="1">
      <c r="A15" s="40" t="s">
        <v>38</v>
      </c>
      <c r="B15" s="107"/>
      <c r="C15" s="107"/>
      <c r="D15" s="107"/>
      <c r="E15" s="107"/>
      <c r="F15" s="107"/>
      <c r="G15" s="107"/>
      <c r="H15" s="107"/>
      <c r="I15" s="107"/>
      <c r="J15" s="107"/>
      <c r="K15" s="107">
        <v>0</v>
      </c>
      <c r="L15" s="107">
        <v>0</v>
      </c>
      <c r="M15" s="107">
        <v>0</v>
      </c>
      <c r="N15" s="107">
        <v>0</v>
      </c>
      <c r="O15" s="107">
        <v>0</v>
      </c>
      <c r="P15" s="107">
        <v>0</v>
      </c>
      <c r="Q15" s="107">
        <v>0</v>
      </c>
      <c r="R15" s="107">
        <v>0</v>
      </c>
      <c r="S15" s="107">
        <v>0</v>
      </c>
      <c r="T15" s="107">
        <v>0</v>
      </c>
      <c r="U15" s="107">
        <v>0</v>
      </c>
      <c r="V15" s="107">
        <v>0</v>
      </c>
      <c r="W15" s="110">
        <v>273</v>
      </c>
      <c r="X15" s="110">
        <v>268</v>
      </c>
      <c r="Y15" s="110">
        <v>270</v>
      </c>
      <c r="Z15" s="110">
        <v>268</v>
      </c>
      <c r="AA15" s="110">
        <v>275</v>
      </c>
      <c r="AB15" s="110">
        <v>213</v>
      </c>
      <c r="AC15" s="110">
        <v>204</v>
      </c>
      <c r="AD15" s="110">
        <v>350</v>
      </c>
      <c r="AE15" s="110">
        <v>77</v>
      </c>
      <c r="AF15" s="110">
        <v>106</v>
      </c>
      <c r="AG15" s="110">
        <v>150</v>
      </c>
      <c r="AH15" s="110">
        <v>250</v>
      </c>
    </row>
    <row r="16" spans="1:34" ht="24" customHeight="1" collapsed="1">
      <c r="A16" s="127" t="s">
        <v>225</v>
      </c>
      <c r="B16" s="124">
        <v>6202</v>
      </c>
      <c r="C16" s="124">
        <f>+C12+C13</f>
        <v>6208</v>
      </c>
      <c r="D16" s="124">
        <v>5575</v>
      </c>
      <c r="E16" s="124">
        <v>6156</v>
      </c>
      <c r="F16" s="124">
        <v>5998</v>
      </c>
      <c r="G16" s="124">
        <v>6164</v>
      </c>
      <c r="H16" s="124">
        <v>5638</v>
      </c>
      <c r="I16" s="124">
        <v>6131</v>
      </c>
      <c r="J16" s="124">
        <v>5917</v>
      </c>
      <c r="K16" s="124">
        <v>5932</v>
      </c>
      <c r="L16" s="124">
        <v>5326</v>
      </c>
      <c r="M16" s="124">
        <v>6003</v>
      </c>
      <c r="N16" s="125">
        <v>6253</v>
      </c>
      <c r="O16" s="125">
        <v>6081</v>
      </c>
      <c r="P16" s="128">
        <v>5593</v>
      </c>
      <c r="Q16" s="124">
        <v>5776</v>
      </c>
      <c r="R16" s="126">
        <v>6282</v>
      </c>
      <c r="S16" s="126">
        <v>7118</v>
      </c>
      <c r="T16" s="126">
        <v>5183</v>
      </c>
      <c r="U16" s="126">
        <v>5683</v>
      </c>
      <c r="V16" s="183">
        <v>6104</v>
      </c>
      <c r="W16" s="126">
        <v>5880</v>
      </c>
      <c r="X16" s="126">
        <v>5181</v>
      </c>
      <c r="Y16" s="126">
        <v>5715</v>
      </c>
      <c r="Z16" s="126">
        <v>10475</v>
      </c>
      <c r="AA16" s="126">
        <v>6335</v>
      </c>
      <c r="AB16" s="126">
        <v>5743</v>
      </c>
      <c r="AC16" s="126">
        <v>6080</v>
      </c>
      <c r="AD16" s="126">
        <v>5947</v>
      </c>
      <c r="AE16" s="126">
        <v>6663</v>
      </c>
      <c r="AF16" s="126">
        <v>4588</v>
      </c>
      <c r="AG16" s="126">
        <v>6118</v>
      </c>
      <c r="AH16" s="126">
        <v>4687</v>
      </c>
    </row>
    <row r="17" spans="1:36" ht="15" customHeight="1" thickBot="1">
      <c r="A17" s="57"/>
      <c r="B17" s="102"/>
      <c r="C17" s="57"/>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6" ht="24" hidden="1" customHeight="1" outlineLevel="1" thickTop="1">
      <c r="A18" s="92" t="s">
        <v>116</v>
      </c>
      <c r="B18" s="111"/>
      <c r="C18" s="111"/>
      <c r="D18" s="111"/>
      <c r="E18" s="111"/>
      <c r="F18" s="111"/>
      <c r="G18" s="111"/>
      <c r="H18" s="111"/>
      <c r="I18" s="111"/>
      <c r="J18" s="111"/>
      <c r="K18" s="111">
        <v>0</v>
      </c>
      <c r="L18" s="111">
        <v>0</v>
      </c>
      <c r="M18" s="111">
        <v>0</v>
      </c>
      <c r="N18" s="111">
        <v>0</v>
      </c>
      <c r="O18" s="111">
        <v>0</v>
      </c>
      <c r="P18" s="111">
        <v>0</v>
      </c>
      <c r="Q18" s="111">
        <v>0</v>
      </c>
      <c r="R18" s="111">
        <v>0</v>
      </c>
      <c r="S18" s="111">
        <v>0</v>
      </c>
      <c r="T18" s="111">
        <v>0</v>
      </c>
      <c r="U18" s="111">
        <v>0</v>
      </c>
      <c r="V18" s="111">
        <v>0</v>
      </c>
      <c r="W18" s="106">
        <v>1585</v>
      </c>
      <c r="X18" s="106">
        <v>0</v>
      </c>
      <c r="Y18" s="106">
        <v>866</v>
      </c>
      <c r="Z18" s="106">
        <v>261</v>
      </c>
      <c r="AA18" s="106">
        <v>1762</v>
      </c>
      <c r="AB18" s="106">
        <v>14</v>
      </c>
      <c r="AC18" s="106">
        <v>673</v>
      </c>
      <c r="AD18" s="106">
        <v>0</v>
      </c>
      <c r="AE18" s="106">
        <v>256</v>
      </c>
      <c r="AF18" s="106">
        <v>-12</v>
      </c>
      <c r="AG18" s="106">
        <v>1183</v>
      </c>
      <c r="AH18" s="106">
        <v>-10</v>
      </c>
    </row>
    <row r="19" spans="1:36" ht="24" customHeight="1" collapsed="1" thickTop="1">
      <c r="A19" s="127" t="s">
        <v>46</v>
      </c>
      <c r="B19" s="124">
        <v>8831</v>
      </c>
      <c r="C19" s="124">
        <f>+C10-C16</f>
        <v>6632</v>
      </c>
      <c r="D19" s="124">
        <v>6477</v>
      </c>
      <c r="E19" s="124">
        <v>6030</v>
      </c>
      <c r="F19" s="124">
        <v>10834</v>
      </c>
      <c r="G19" s="124">
        <v>5706</v>
      </c>
      <c r="H19" s="124">
        <v>6716</v>
      </c>
      <c r="I19" s="124">
        <v>7444</v>
      </c>
      <c r="J19" s="124">
        <v>9796</v>
      </c>
      <c r="K19" s="124">
        <v>1076</v>
      </c>
      <c r="L19" s="124">
        <v>7784</v>
      </c>
      <c r="M19" s="124">
        <v>11058</v>
      </c>
      <c r="N19" s="125">
        <v>5268</v>
      </c>
      <c r="O19" s="125">
        <v>15349</v>
      </c>
      <c r="P19" s="128">
        <v>16709</v>
      </c>
      <c r="Q19" s="124">
        <v>8411</v>
      </c>
      <c r="R19" s="126">
        <v>8410</v>
      </c>
      <c r="S19" s="126">
        <v>11438</v>
      </c>
      <c r="T19" s="126">
        <v>6618</v>
      </c>
      <c r="U19" s="126">
        <v>14920</v>
      </c>
      <c r="V19" s="183">
        <v>6550</v>
      </c>
      <c r="W19" s="126">
        <v>12765</v>
      </c>
      <c r="X19" s="126">
        <v>8446</v>
      </c>
      <c r="Y19" s="126">
        <v>9993</v>
      </c>
      <c r="Z19" s="126">
        <v>9838</v>
      </c>
      <c r="AA19" s="126">
        <v>14627</v>
      </c>
      <c r="AB19" s="126">
        <v>652</v>
      </c>
      <c r="AC19" s="126">
        <v>2441</v>
      </c>
      <c r="AD19" s="126">
        <v>9765</v>
      </c>
      <c r="AE19" s="126">
        <v>-15192</v>
      </c>
      <c r="AF19" s="126">
        <v>3313</v>
      </c>
      <c r="AG19" s="126">
        <v>13386</v>
      </c>
      <c r="AH19" s="126">
        <v>8598</v>
      </c>
      <c r="AI19" s="51" t="s">
        <v>69</v>
      </c>
      <c r="AJ19" s="51" t="s">
        <v>69</v>
      </c>
    </row>
    <row r="20" spans="1:36" ht="15" customHeight="1" thickBot="1">
      <c r="A20" s="57"/>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row>
    <row r="21" spans="1:36" ht="24" customHeight="1" thickTop="1">
      <c r="A21" s="93" t="s">
        <v>117</v>
      </c>
      <c r="B21" s="112">
        <v>2047</v>
      </c>
      <c r="C21" s="112">
        <v>2765</v>
      </c>
      <c r="D21" s="112">
        <v>2697</v>
      </c>
      <c r="E21" s="112">
        <v>2519</v>
      </c>
      <c r="F21" s="112">
        <v>2732</v>
      </c>
      <c r="G21" s="112">
        <v>2781</v>
      </c>
      <c r="H21" s="112">
        <v>2528</v>
      </c>
      <c r="I21" s="112">
        <v>2367</v>
      </c>
      <c r="J21" s="112">
        <v>2220</v>
      </c>
      <c r="K21" s="112">
        <v>833</v>
      </c>
      <c r="L21" s="112">
        <v>2682</v>
      </c>
      <c r="M21" s="112">
        <v>3075</v>
      </c>
      <c r="N21" s="113">
        <v>1953</v>
      </c>
      <c r="O21" s="113">
        <v>3302</v>
      </c>
      <c r="P21" s="114">
        <v>4701</v>
      </c>
      <c r="Q21" s="112">
        <v>2418</v>
      </c>
      <c r="R21" s="115">
        <v>1998</v>
      </c>
      <c r="S21" s="115">
        <v>1686</v>
      </c>
      <c r="T21" s="115">
        <v>1511</v>
      </c>
      <c r="U21" s="115">
        <v>4330</v>
      </c>
      <c r="V21" s="186">
        <v>2262</v>
      </c>
      <c r="W21" s="115">
        <v>6282</v>
      </c>
      <c r="X21" s="115">
        <v>1695</v>
      </c>
      <c r="Y21" s="115">
        <v>2457</v>
      </c>
      <c r="Z21" s="115">
        <v>1849</v>
      </c>
      <c r="AA21" s="115">
        <v>2324</v>
      </c>
      <c r="AB21" s="115">
        <v>-1012</v>
      </c>
      <c r="AC21" s="115">
        <v>605</v>
      </c>
      <c r="AD21" s="115">
        <v>2208</v>
      </c>
      <c r="AE21" s="115">
        <v>-2617</v>
      </c>
      <c r="AF21" s="115">
        <v>915</v>
      </c>
      <c r="AG21" s="115">
        <v>2067</v>
      </c>
      <c r="AH21" s="115">
        <v>232</v>
      </c>
      <c r="AI21" s="51" t="s">
        <v>69</v>
      </c>
      <c r="AJ21" s="51" t="s">
        <v>69</v>
      </c>
    </row>
    <row r="22" spans="1:36" ht="24" customHeight="1">
      <c r="A22" s="22" t="s">
        <v>137</v>
      </c>
      <c r="B22" s="124">
        <v>6784</v>
      </c>
      <c r="C22" s="124">
        <v>3867</v>
      </c>
      <c r="D22" s="124">
        <v>3780</v>
      </c>
      <c r="E22" s="124">
        <v>3511</v>
      </c>
      <c r="F22" s="124">
        <v>8102</v>
      </c>
      <c r="G22" s="124">
        <v>2925</v>
      </c>
      <c r="H22" s="124">
        <v>4188</v>
      </c>
      <c r="I22" s="124">
        <v>5077</v>
      </c>
      <c r="J22" s="124">
        <v>7576</v>
      </c>
      <c r="K22" s="124">
        <v>243</v>
      </c>
      <c r="L22" s="124">
        <v>5102</v>
      </c>
      <c r="M22" s="124">
        <v>7983</v>
      </c>
      <c r="N22" s="125">
        <v>3315</v>
      </c>
      <c r="O22" s="125">
        <v>12047</v>
      </c>
      <c r="P22" s="128">
        <v>12008</v>
      </c>
      <c r="Q22" s="124">
        <v>5993</v>
      </c>
      <c r="R22" s="126">
        <v>6412</v>
      </c>
      <c r="S22" s="126">
        <v>9752</v>
      </c>
      <c r="T22" s="126">
        <v>5107</v>
      </c>
      <c r="U22" s="126">
        <v>10590</v>
      </c>
      <c r="V22" s="183">
        <v>4288</v>
      </c>
      <c r="W22" s="126">
        <v>6483</v>
      </c>
      <c r="X22" s="126">
        <v>6751</v>
      </c>
      <c r="Y22" s="126">
        <v>7536</v>
      </c>
      <c r="Z22" s="126">
        <v>7989</v>
      </c>
      <c r="AA22" s="126">
        <v>12303</v>
      </c>
      <c r="AB22" s="126">
        <v>1664</v>
      </c>
      <c r="AC22" s="126">
        <v>1836</v>
      </c>
      <c r="AD22" s="126">
        <v>7557</v>
      </c>
      <c r="AE22" s="126">
        <v>-11381</v>
      </c>
      <c r="AF22" s="126">
        <v>2398</v>
      </c>
      <c r="AG22" s="126">
        <v>11319</v>
      </c>
      <c r="AH22" s="126">
        <v>8366</v>
      </c>
    </row>
    <row r="23" spans="1:36" ht="15" customHeight="1" thickBot="1">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156"/>
    </row>
    <row r="24" spans="1:36" ht="24" customHeight="1" thickTop="1">
      <c r="A24" s="92" t="s">
        <v>74</v>
      </c>
      <c r="B24" s="103">
        <v>0</v>
      </c>
      <c r="C24" s="103">
        <v>0</v>
      </c>
      <c r="D24" s="103">
        <v>0</v>
      </c>
      <c r="E24" s="103">
        <v>0</v>
      </c>
      <c r="F24" s="103">
        <v>0</v>
      </c>
      <c r="G24" s="103">
        <v>0</v>
      </c>
      <c r="H24" s="103">
        <v>0</v>
      </c>
      <c r="I24" s="103">
        <v>0</v>
      </c>
      <c r="J24" s="103">
        <v>0</v>
      </c>
      <c r="K24" s="103">
        <v>0</v>
      </c>
      <c r="L24" s="103">
        <v>0</v>
      </c>
      <c r="M24" s="103">
        <v>0</v>
      </c>
      <c r="N24" s="103">
        <v>0</v>
      </c>
      <c r="O24" s="103">
        <v>0</v>
      </c>
      <c r="P24" s="103">
        <v>0</v>
      </c>
      <c r="Q24" s="103">
        <v>0</v>
      </c>
      <c r="R24" s="103">
        <v>0</v>
      </c>
      <c r="S24" s="103">
        <v>0</v>
      </c>
      <c r="T24" s="103">
        <v>0</v>
      </c>
      <c r="U24" s="103">
        <v>0</v>
      </c>
      <c r="V24" s="187">
        <v>0</v>
      </c>
      <c r="W24" s="103">
        <v>0</v>
      </c>
      <c r="X24" s="103">
        <v>0</v>
      </c>
      <c r="Y24" s="103">
        <v>0</v>
      </c>
      <c r="Z24" s="103">
        <v>0</v>
      </c>
      <c r="AA24" s="103">
        <v>-350</v>
      </c>
      <c r="AB24" s="103">
        <v>0</v>
      </c>
      <c r="AC24" s="103">
        <v>2312</v>
      </c>
      <c r="AD24" s="103">
        <v>172</v>
      </c>
      <c r="AE24" s="103">
        <v>1384</v>
      </c>
      <c r="AF24" s="103">
        <v>121</v>
      </c>
      <c r="AG24" s="103">
        <v>424</v>
      </c>
      <c r="AH24" s="157">
        <v>4326</v>
      </c>
    </row>
    <row r="25" spans="1:36" ht="24" customHeight="1">
      <c r="A25" s="22" t="s">
        <v>75</v>
      </c>
      <c r="B25" s="124">
        <v>6784</v>
      </c>
      <c r="C25" s="124">
        <f>+C22</f>
        <v>3867</v>
      </c>
      <c r="D25" s="124">
        <v>3780</v>
      </c>
      <c r="E25" s="124">
        <v>3511</v>
      </c>
      <c r="F25" s="124">
        <v>8102</v>
      </c>
      <c r="G25" s="124">
        <v>2925</v>
      </c>
      <c r="H25" s="124">
        <v>4188</v>
      </c>
      <c r="I25" s="124">
        <v>5077</v>
      </c>
      <c r="J25" s="124">
        <v>7576</v>
      </c>
      <c r="K25" s="124">
        <v>243</v>
      </c>
      <c r="L25" s="124">
        <v>5102</v>
      </c>
      <c r="M25" s="124">
        <v>7983</v>
      </c>
      <c r="N25" s="124">
        <v>3315</v>
      </c>
      <c r="O25" s="124">
        <v>12047</v>
      </c>
      <c r="P25" s="124">
        <v>12008</v>
      </c>
      <c r="Q25" s="124">
        <v>5993</v>
      </c>
      <c r="R25" s="124">
        <v>6412</v>
      </c>
      <c r="S25" s="124">
        <v>9752</v>
      </c>
      <c r="T25" s="124">
        <v>5107</v>
      </c>
      <c r="U25" s="124">
        <v>10590</v>
      </c>
      <c r="V25" s="188">
        <v>4288</v>
      </c>
      <c r="W25" s="124">
        <v>6483</v>
      </c>
      <c r="X25" s="124">
        <v>6751</v>
      </c>
      <c r="Y25" s="124">
        <v>7536</v>
      </c>
      <c r="Z25" s="124">
        <v>7989</v>
      </c>
      <c r="AA25" s="124">
        <v>11953</v>
      </c>
      <c r="AB25" s="124">
        <v>1664</v>
      </c>
      <c r="AC25" s="124">
        <v>4148</v>
      </c>
      <c r="AD25" s="124">
        <v>7729</v>
      </c>
      <c r="AE25" s="124">
        <v>-9996</v>
      </c>
      <c r="AF25" s="124">
        <v>2519</v>
      </c>
      <c r="AG25" s="124">
        <v>11743</v>
      </c>
      <c r="AH25" s="158">
        <v>12691</v>
      </c>
    </row>
    <row r="26" spans="1:36" ht="9.75" customHeight="1">
      <c r="A26" s="164"/>
      <c r="B26" s="164"/>
      <c r="C26" s="164"/>
      <c r="D26" s="164"/>
      <c r="E26" s="164"/>
      <c r="F26" s="164"/>
      <c r="G26" s="164"/>
      <c r="H26" s="164"/>
      <c r="I26" s="164"/>
      <c r="J26" s="164"/>
      <c r="K26" s="164"/>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row>
    <row r="27" spans="1:36" ht="24" customHeight="1">
      <c r="A27" s="161" t="s">
        <v>135</v>
      </c>
      <c r="B27" s="161"/>
      <c r="C27" s="161"/>
      <c r="D27" s="161"/>
      <c r="E27" s="161"/>
      <c r="F27" s="161"/>
      <c r="G27" s="161"/>
      <c r="H27" s="161"/>
      <c r="I27" s="161"/>
      <c r="J27" s="161"/>
      <c r="K27" s="161"/>
    </row>
    <row r="28" spans="1:36" ht="24" customHeight="1">
      <c r="A28" s="118" t="s">
        <v>96</v>
      </c>
      <c r="B28" s="118"/>
      <c r="C28" s="118"/>
      <c r="D28" s="118"/>
      <c r="E28" s="118"/>
      <c r="F28" s="118"/>
      <c r="M28" s="62" t="s">
        <v>69</v>
      </c>
    </row>
    <row r="29" spans="1:36">
      <c r="AC29" s="51" t="s">
        <v>69</v>
      </c>
    </row>
    <row r="31" spans="1:36">
      <c r="F31" s="51" t="s">
        <v>69</v>
      </c>
    </row>
  </sheetData>
  <hyperlinks>
    <hyperlink ref="A28" location="Contents!A1" display="Back to contents"/>
  </hyperlinks>
  <pageMargins left="0.70866141732283472" right="0.19685039370078741" top="0.74803149606299213" bottom="0.74803149606299213" header="0.31496062992125984" footer="0.19685039370078741"/>
  <pageSetup paperSize="9" scale="85"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2"/>
  <sheetViews>
    <sheetView zoomScaleNormal="100" zoomScaleSheetLayoutView="90" zoomScalePageLayoutView="134" workbookViewId="0">
      <selection activeCell="G27" sqref="G27"/>
    </sheetView>
  </sheetViews>
  <sheetFormatPr defaultColWidth="11.5546875" defaultRowHeight="15"/>
  <cols>
    <col min="1" max="1" width="25.6640625" style="51" customWidth="1"/>
    <col min="2" max="4" width="11.44140625" style="51" customWidth="1"/>
    <col min="5" max="16384" width="11.5546875" style="51"/>
  </cols>
  <sheetData>
    <row r="1" spans="1:12" ht="24" customHeight="1">
      <c r="A1" s="194" t="s">
        <v>68</v>
      </c>
      <c r="B1" s="77"/>
      <c r="C1" s="76"/>
      <c r="D1" s="76"/>
      <c r="E1" s="76"/>
      <c r="F1" s="76"/>
      <c r="G1" s="76"/>
      <c r="H1" s="76"/>
      <c r="I1" s="76"/>
      <c r="J1" s="76"/>
      <c r="K1" s="196"/>
      <c r="L1" s="76"/>
    </row>
    <row r="2" spans="1:12" ht="24" customHeight="1">
      <c r="A2" s="195" t="s">
        <v>77</v>
      </c>
      <c r="B2" s="149">
        <v>43465</v>
      </c>
      <c r="C2" s="149">
        <v>43100</v>
      </c>
      <c r="D2" s="149">
        <v>42735</v>
      </c>
      <c r="E2" s="149">
        <v>42369</v>
      </c>
      <c r="F2" s="150">
        <v>42004</v>
      </c>
      <c r="G2" s="150">
        <v>41639</v>
      </c>
      <c r="H2" s="150">
        <v>41274</v>
      </c>
      <c r="I2" s="150">
        <v>40908</v>
      </c>
      <c r="J2" s="150">
        <v>40543</v>
      </c>
      <c r="K2" s="197">
        <v>40178</v>
      </c>
      <c r="L2" s="150">
        <v>39813</v>
      </c>
    </row>
    <row r="3" spans="1:12" ht="24" customHeight="1">
      <c r="A3" s="210" t="s">
        <v>17</v>
      </c>
      <c r="B3" s="148">
        <v>70854</v>
      </c>
      <c r="C3" s="148">
        <v>55192</v>
      </c>
      <c r="D3" s="148">
        <v>30662</v>
      </c>
      <c r="E3" s="147">
        <v>25164</v>
      </c>
      <c r="F3" s="148">
        <v>10160</v>
      </c>
      <c r="G3" s="144">
        <v>21520</v>
      </c>
      <c r="H3" s="143">
        <v>25898</v>
      </c>
      <c r="I3" s="43">
        <v>8823</v>
      </c>
      <c r="J3" s="147">
        <v>47777</v>
      </c>
      <c r="K3" s="189">
        <v>26174</v>
      </c>
      <c r="L3" s="143">
        <v>30071</v>
      </c>
    </row>
    <row r="4" spans="1:12" ht="24" customHeight="1">
      <c r="A4" s="211" t="s">
        <v>18</v>
      </c>
      <c r="B4" s="42">
        <v>77058</v>
      </c>
      <c r="C4" s="42">
        <v>117310</v>
      </c>
      <c r="D4" s="42">
        <v>154892</v>
      </c>
      <c r="E4" s="41">
        <v>203684</v>
      </c>
      <c r="F4" s="42">
        <v>243589</v>
      </c>
      <c r="G4" s="43">
        <v>290595</v>
      </c>
      <c r="H4" s="44">
        <v>228208</v>
      </c>
      <c r="I4" s="43">
        <v>221848</v>
      </c>
      <c r="J4" s="41">
        <v>161559</v>
      </c>
      <c r="K4" s="190">
        <v>165721</v>
      </c>
      <c r="L4" s="44">
        <v>189121</v>
      </c>
    </row>
    <row r="5" spans="1:12" ht="24" customHeight="1">
      <c r="A5" s="211" t="s">
        <v>19</v>
      </c>
      <c r="B5" s="42">
        <v>23547</v>
      </c>
      <c r="C5" s="42">
        <v>27980</v>
      </c>
      <c r="D5" s="42">
        <v>26688</v>
      </c>
      <c r="E5" s="41">
        <v>29192</v>
      </c>
      <c r="F5" s="42">
        <v>29433</v>
      </c>
      <c r="G5" s="43">
        <v>36275</v>
      </c>
      <c r="H5" s="44">
        <v>36881</v>
      </c>
      <c r="I5" s="43">
        <v>46037</v>
      </c>
      <c r="J5" s="41">
        <v>29429</v>
      </c>
      <c r="K5" s="190">
        <v>23411</v>
      </c>
      <c r="L5" s="44">
        <v>39681</v>
      </c>
    </row>
    <row r="6" spans="1:12" ht="24" customHeight="1">
      <c r="A6" s="211" t="s">
        <v>20</v>
      </c>
      <c r="B6" s="42">
        <v>71385</v>
      </c>
      <c r="C6" s="42">
        <v>44866</v>
      </c>
      <c r="D6" s="42">
        <v>20408</v>
      </c>
      <c r="E6" s="41">
        <v>20791</v>
      </c>
      <c r="F6" s="42">
        <v>49789</v>
      </c>
      <c r="G6" s="43">
        <v>67916</v>
      </c>
      <c r="H6" s="44">
        <v>64349</v>
      </c>
      <c r="I6" s="43">
        <v>100133</v>
      </c>
      <c r="J6" s="41">
        <v>91882</v>
      </c>
      <c r="K6" s="190">
        <v>83129</v>
      </c>
      <c r="L6" s="44">
        <v>8845</v>
      </c>
    </row>
    <row r="7" spans="1:12" ht="24" customHeight="1">
      <c r="A7" s="211" t="s">
        <v>21</v>
      </c>
      <c r="B7" s="42">
        <v>1064532</v>
      </c>
      <c r="C7" s="42">
        <v>925636</v>
      </c>
      <c r="D7" s="42">
        <v>853417</v>
      </c>
      <c r="E7" s="41">
        <v>811549</v>
      </c>
      <c r="F7" s="42">
        <v>718355</v>
      </c>
      <c r="G7" s="43">
        <v>680468</v>
      </c>
      <c r="H7" s="44">
        <v>666087</v>
      </c>
      <c r="I7" s="43">
        <v>639130</v>
      </c>
      <c r="J7" s="41">
        <v>592954</v>
      </c>
      <c r="K7" s="190">
        <v>667122</v>
      </c>
      <c r="L7" s="44">
        <v>705182</v>
      </c>
    </row>
    <row r="8" spans="1:12" ht="24" customHeight="1">
      <c r="A8" s="211" t="s">
        <v>22</v>
      </c>
      <c r="B8" s="42">
        <v>17335</v>
      </c>
      <c r="C8" s="42">
        <v>18238</v>
      </c>
      <c r="D8" s="42">
        <v>17641</v>
      </c>
      <c r="E8" s="41">
        <v>16323</v>
      </c>
      <c r="F8" s="42">
        <v>28832</v>
      </c>
      <c r="G8" s="43">
        <v>29719</v>
      </c>
      <c r="H8" s="44">
        <v>38044</v>
      </c>
      <c r="I8" s="43">
        <v>65959</v>
      </c>
      <c r="J8" s="41">
        <v>28743</v>
      </c>
      <c r="K8" s="190">
        <v>31666</v>
      </c>
      <c r="L8" s="44">
        <v>56907</v>
      </c>
    </row>
    <row r="9" spans="1:12" ht="24" customHeight="1">
      <c r="A9" s="211" t="s">
        <v>23</v>
      </c>
      <c r="B9" s="42">
        <v>1330</v>
      </c>
      <c r="C9" s="42">
        <v>3648</v>
      </c>
      <c r="D9" s="42">
        <v>7449</v>
      </c>
      <c r="E9" s="41">
        <v>11955</v>
      </c>
      <c r="F9" s="42">
        <v>18212</v>
      </c>
      <c r="G9" s="43">
        <v>25023</v>
      </c>
      <c r="H9" s="44">
        <v>25320</v>
      </c>
      <c r="I9" s="43">
        <v>53552</v>
      </c>
      <c r="J9" s="41">
        <v>128789</v>
      </c>
      <c r="K9" s="190">
        <v>63878</v>
      </c>
      <c r="L9" s="44">
        <v>7584</v>
      </c>
    </row>
    <row r="10" spans="1:12" ht="24" customHeight="1">
      <c r="A10" s="212" t="s">
        <v>16</v>
      </c>
      <c r="B10" s="121">
        <f>SUM(B3:B9)</f>
        <v>1326041</v>
      </c>
      <c r="C10" s="121">
        <f>SUM(C3:C9)</f>
        <v>1192870</v>
      </c>
      <c r="D10" s="121">
        <v>1111157</v>
      </c>
      <c r="E10" s="120">
        <v>1118658</v>
      </c>
      <c r="F10" s="121">
        <v>1098370</v>
      </c>
      <c r="G10" s="122">
        <v>1151516</v>
      </c>
      <c r="H10" s="123">
        <v>1084787</v>
      </c>
      <c r="I10" s="122">
        <v>1135482</v>
      </c>
      <c r="J10" s="120">
        <v>1081133</v>
      </c>
      <c r="K10" s="191">
        <v>1061101</v>
      </c>
      <c r="L10" s="123">
        <v>1037391</v>
      </c>
    </row>
    <row r="11" spans="1:12" ht="24" customHeight="1" thickBot="1">
      <c r="A11" s="213"/>
      <c r="B11" s="66"/>
      <c r="C11" s="66"/>
      <c r="D11" s="66"/>
      <c r="E11" s="66"/>
      <c r="F11" s="66"/>
      <c r="G11" s="67"/>
      <c r="H11" s="67"/>
      <c r="I11" s="67"/>
      <c r="J11" s="66"/>
      <c r="K11" s="67"/>
      <c r="L11" s="67"/>
    </row>
    <row r="12" spans="1:12" ht="24" customHeight="1" thickTop="1">
      <c r="A12" s="214" t="s">
        <v>25</v>
      </c>
      <c r="B12" s="64">
        <v>34609</v>
      </c>
      <c r="C12" s="64">
        <v>32062</v>
      </c>
      <c r="D12" s="64">
        <v>20093</v>
      </c>
      <c r="E12" s="63">
        <v>56731</v>
      </c>
      <c r="F12" s="64">
        <v>53827</v>
      </c>
      <c r="G12" s="65">
        <v>167218</v>
      </c>
      <c r="H12" s="50">
        <v>98718</v>
      </c>
      <c r="I12" s="43">
        <v>112876</v>
      </c>
      <c r="J12" s="63">
        <v>147478</v>
      </c>
      <c r="K12" s="192">
        <v>98228</v>
      </c>
      <c r="L12" s="50">
        <v>132219</v>
      </c>
    </row>
    <row r="13" spans="1:12" ht="24" customHeight="1">
      <c r="A13" s="211" t="s">
        <v>8</v>
      </c>
      <c r="B13" s="42">
        <v>693043</v>
      </c>
      <c r="C13" s="42">
        <v>605158</v>
      </c>
      <c r="D13" s="42">
        <v>589725</v>
      </c>
      <c r="E13" s="41">
        <v>559051</v>
      </c>
      <c r="F13" s="42">
        <v>551435</v>
      </c>
      <c r="G13" s="43">
        <v>456662</v>
      </c>
      <c r="H13" s="44">
        <v>421058</v>
      </c>
      <c r="I13" s="43">
        <v>443590</v>
      </c>
      <c r="J13" s="41">
        <v>371558</v>
      </c>
      <c r="K13" s="190">
        <v>452655</v>
      </c>
      <c r="L13" s="44">
        <v>431006</v>
      </c>
    </row>
    <row r="14" spans="1:12" ht="24" customHeight="1">
      <c r="A14" s="211" t="s">
        <v>48</v>
      </c>
      <c r="B14" s="42">
        <v>314412</v>
      </c>
      <c r="C14" s="42">
        <v>281874</v>
      </c>
      <c r="D14" s="42">
        <v>223944</v>
      </c>
      <c r="E14" s="41">
        <v>209344</v>
      </c>
      <c r="F14" s="42">
        <v>207028</v>
      </c>
      <c r="G14" s="43">
        <v>239642</v>
      </c>
      <c r="H14" s="44">
        <v>309265</v>
      </c>
      <c r="I14" s="43">
        <v>337902</v>
      </c>
      <c r="J14" s="41">
        <v>287823</v>
      </c>
      <c r="K14" s="190">
        <v>316734</v>
      </c>
      <c r="L14" s="44">
        <v>305056</v>
      </c>
    </row>
    <row r="15" spans="1:12" ht="24" customHeight="1">
      <c r="A15" s="211" t="s">
        <v>24</v>
      </c>
      <c r="B15" s="42">
        <v>30997</v>
      </c>
      <c r="C15" s="42">
        <v>27615</v>
      </c>
      <c r="D15" s="42">
        <v>24681</v>
      </c>
      <c r="E15" s="41">
        <v>26844</v>
      </c>
      <c r="F15" s="42">
        <v>32443</v>
      </c>
      <c r="G15" s="43">
        <v>42750</v>
      </c>
      <c r="H15" s="44">
        <v>29687</v>
      </c>
      <c r="I15" s="43">
        <v>31485</v>
      </c>
      <c r="J15" s="41">
        <v>27800</v>
      </c>
      <c r="K15" s="190">
        <v>14203</v>
      </c>
      <c r="L15" s="44">
        <v>21385</v>
      </c>
    </row>
    <row r="16" spans="1:12" ht="24" customHeight="1">
      <c r="A16" s="211" t="s">
        <v>39</v>
      </c>
      <c r="B16" s="42">
        <v>30</v>
      </c>
      <c r="C16" s="42">
        <v>27</v>
      </c>
      <c r="D16" s="42">
        <v>1095</v>
      </c>
      <c r="E16" s="41">
        <v>1518</v>
      </c>
      <c r="F16" s="42">
        <v>2834</v>
      </c>
      <c r="G16" s="43">
        <v>3885</v>
      </c>
      <c r="H16" s="71">
        <v>893</v>
      </c>
      <c r="I16" s="43">
        <v>9385</v>
      </c>
      <c r="J16" s="41">
        <v>61609</v>
      </c>
      <c r="K16" s="190">
        <v>21689</v>
      </c>
      <c r="L16" s="43">
        <v>4440</v>
      </c>
    </row>
    <row r="17" spans="1:12" ht="24" customHeight="1">
      <c r="A17" s="40" t="s">
        <v>118</v>
      </c>
      <c r="B17" s="42">
        <v>13340</v>
      </c>
      <c r="C17" s="69">
        <v>77</v>
      </c>
      <c r="D17" s="69">
        <v>388</v>
      </c>
      <c r="E17" s="68">
        <v>639</v>
      </c>
      <c r="F17" s="69">
        <v>0</v>
      </c>
      <c r="G17" s="70">
        <v>0</v>
      </c>
      <c r="H17" s="71">
        <v>0</v>
      </c>
      <c r="I17" s="43">
        <v>0</v>
      </c>
      <c r="J17" s="68">
        <v>0</v>
      </c>
      <c r="K17" s="193">
        <v>0</v>
      </c>
      <c r="L17" s="71">
        <v>0</v>
      </c>
    </row>
    <row r="18" spans="1:12" ht="24" customHeight="1">
      <c r="A18" s="211" t="s">
        <v>9</v>
      </c>
      <c r="B18" s="42">
        <v>239610</v>
      </c>
      <c r="C18" s="42">
        <v>246057</v>
      </c>
      <c r="D18" s="42">
        <v>251231</v>
      </c>
      <c r="E18" s="41">
        <v>264531</v>
      </c>
      <c r="F18" s="42">
        <v>250803</v>
      </c>
      <c r="G18" s="43">
        <v>241359</v>
      </c>
      <c r="H18" s="44">
        <v>225166</v>
      </c>
      <c r="I18" s="43">
        <v>200244</v>
      </c>
      <c r="J18" s="41">
        <v>184866</v>
      </c>
      <c r="K18" s="190">
        <v>157592</v>
      </c>
      <c r="L18" s="44">
        <v>143285</v>
      </c>
    </row>
    <row r="19" spans="1:12" ht="24" customHeight="1">
      <c r="A19" s="212" t="s">
        <v>16</v>
      </c>
      <c r="B19" s="121">
        <f>SUM(B12:B18)</f>
        <v>1326041</v>
      </c>
      <c r="C19" s="121">
        <f>SUM(C12:C18)</f>
        <v>1192870</v>
      </c>
      <c r="D19" s="121">
        <v>1111157</v>
      </c>
      <c r="E19" s="120">
        <v>1118658</v>
      </c>
      <c r="F19" s="121">
        <v>1098370</v>
      </c>
      <c r="G19" s="122">
        <v>1151516</v>
      </c>
      <c r="H19" s="123">
        <v>1084787</v>
      </c>
      <c r="I19" s="122">
        <v>1135482</v>
      </c>
      <c r="J19" s="120">
        <v>1081133</v>
      </c>
      <c r="K19" s="191">
        <v>1061101</v>
      </c>
      <c r="L19" s="123">
        <v>1037391</v>
      </c>
    </row>
    <row r="20" spans="1:12" ht="24" customHeight="1"/>
    <row r="21" spans="1:12" ht="24" customHeight="1">
      <c r="A21" s="118" t="s">
        <v>96</v>
      </c>
      <c r="B21" s="118"/>
    </row>
    <row r="22" spans="1:12" ht="24" customHeight="1"/>
  </sheetData>
  <hyperlinks>
    <hyperlink ref="A21"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H26"/>
  <sheetViews>
    <sheetView view="pageBreakPreview" zoomScale="90" zoomScaleNormal="100" zoomScaleSheetLayoutView="90" zoomScalePageLayoutView="134" workbookViewId="0">
      <selection activeCell="G27" sqref="G27"/>
    </sheetView>
  </sheetViews>
  <sheetFormatPr defaultColWidth="11.5546875" defaultRowHeight="15"/>
  <cols>
    <col min="1" max="1" width="25.6640625" style="51" customWidth="1"/>
    <col min="2" max="6" width="8.21875" style="51" customWidth="1"/>
    <col min="7" max="11" width="8.21875" style="51" bestFit="1" customWidth="1"/>
    <col min="12" max="14" width="7.77734375" style="51" customWidth="1"/>
    <col min="15" max="15" width="8.21875" style="51" bestFit="1" customWidth="1"/>
    <col min="16" max="18" width="7.77734375" style="51" customWidth="1"/>
    <col min="19" max="19" width="8.21875" style="51" bestFit="1" customWidth="1"/>
    <col min="20" max="34" width="7.77734375" style="51" customWidth="1"/>
    <col min="35" max="16384" width="11.5546875" style="51"/>
  </cols>
  <sheetData>
    <row r="1" spans="1:34" ht="24" customHeight="1">
      <c r="A1" s="222" t="s">
        <v>101</v>
      </c>
      <c r="B1" s="223"/>
      <c r="C1" s="223"/>
      <c r="D1" s="223"/>
      <c r="E1" s="223"/>
      <c r="F1" s="223"/>
      <c r="G1" s="224"/>
      <c r="H1" s="224"/>
      <c r="I1" s="224"/>
      <c r="J1" s="224"/>
      <c r="K1" s="224"/>
      <c r="L1" s="224"/>
      <c r="M1" s="224"/>
      <c r="N1" s="224"/>
      <c r="O1" s="224"/>
      <c r="P1" s="225"/>
      <c r="Q1" s="76"/>
      <c r="R1" s="76"/>
      <c r="S1" s="76"/>
      <c r="T1" s="76"/>
      <c r="U1" s="76"/>
      <c r="V1" s="76"/>
      <c r="W1" s="76"/>
      <c r="X1" s="76"/>
      <c r="Y1" s="76"/>
      <c r="Z1" s="76"/>
      <c r="AA1" s="76"/>
      <c r="AB1" s="76"/>
      <c r="AC1" s="76"/>
      <c r="AD1" s="76"/>
      <c r="AE1" s="76"/>
      <c r="AF1" s="76"/>
      <c r="AG1" s="76"/>
      <c r="AH1" s="76"/>
    </row>
    <row r="2" spans="1:34" ht="24" customHeight="1">
      <c r="A2" s="226" t="s">
        <v>77</v>
      </c>
      <c r="B2" s="227">
        <v>43555</v>
      </c>
      <c r="C2" s="227">
        <v>43465</v>
      </c>
      <c r="D2" s="227">
        <v>43373</v>
      </c>
      <c r="E2" s="227">
        <v>43281</v>
      </c>
      <c r="F2" s="227">
        <v>43190</v>
      </c>
      <c r="G2" s="227">
        <v>43100</v>
      </c>
      <c r="H2" s="227">
        <v>43008</v>
      </c>
      <c r="I2" s="227">
        <v>42916</v>
      </c>
      <c r="J2" s="227">
        <v>42825</v>
      </c>
      <c r="K2" s="227">
        <v>42735</v>
      </c>
      <c r="L2" s="227">
        <v>42643</v>
      </c>
      <c r="M2" s="227">
        <v>42551</v>
      </c>
      <c r="N2" s="227">
        <v>42460</v>
      </c>
      <c r="O2" s="227">
        <v>42369</v>
      </c>
      <c r="P2" s="228">
        <v>42277</v>
      </c>
      <c r="Q2" s="150">
        <v>42185</v>
      </c>
      <c r="R2" s="150">
        <v>42094</v>
      </c>
      <c r="S2" s="150">
        <v>42004</v>
      </c>
      <c r="T2" s="150">
        <v>41912</v>
      </c>
      <c r="U2" s="150">
        <v>41820</v>
      </c>
      <c r="V2" s="150">
        <v>41729</v>
      </c>
      <c r="W2" s="150">
        <v>41639</v>
      </c>
      <c r="X2" s="150">
        <v>41547</v>
      </c>
      <c r="Y2" s="150">
        <v>41455</v>
      </c>
      <c r="Z2" s="150">
        <v>41364</v>
      </c>
      <c r="AA2" s="150">
        <v>41274</v>
      </c>
      <c r="AB2" s="150">
        <v>41182</v>
      </c>
      <c r="AC2" s="150">
        <v>41090</v>
      </c>
      <c r="AD2" s="150">
        <v>40999</v>
      </c>
      <c r="AE2" s="150">
        <v>40908</v>
      </c>
      <c r="AF2" s="150">
        <v>40816</v>
      </c>
      <c r="AG2" s="150">
        <v>40724</v>
      </c>
      <c r="AH2" s="150">
        <v>40633</v>
      </c>
    </row>
    <row r="3" spans="1:34" ht="24" customHeight="1">
      <c r="A3" s="54" t="s">
        <v>17</v>
      </c>
      <c r="B3" s="151">
        <v>63014</v>
      </c>
      <c r="C3" s="151">
        <v>70854</v>
      </c>
      <c r="D3" s="151">
        <v>61155</v>
      </c>
      <c r="E3" s="151">
        <v>68372</v>
      </c>
      <c r="F3" s="151">
        <v>82266</v>
      </c>
      <c r="G3" s="151">
        <v>55192</v>
      </c>
      <c r="H3" s="151">
        <v>33157</v>
      </c>
      <c r="I3" s="151">
        <v>32216</v>
      </c>
      <c r="J3" s="151">
        <v>35826</v>
      </c>
      <c r="K3" s="151">
        <v>30662</v>
      </c>
      <c r="L3" s="151">
        <v>52822</v>
      </c>
      <c r="M3" s="151">
        <v>43997</v>
      </c>
      <c r="N3" s="151">
        <v>23228</v>
      </c>
      <c r="O3" s="147">
        <v>25164</v>
      </c>
      <c r="P3" s="148">
        <v>27120</v>
      </c>
      <c r="Q3" s="148">
        <v>38719</v>
      </c>
      <c r="R3" s="148">
        <v>14347</v>
      </c>
      <c r="S3" s="148">
        <v>10160</v>
      </c>
      <c r="T3" s="148">
        <v>38820</v>
      </c>
      <c r="U3" s="148">
        <v>7964</v>
      </c>
      <c r="V3" s="148">
        <v>34024</v>
      </c>
      <c r="W3" s="189">
        <v>21520</v>
      </c>
      <c r="X3" s="148">
        <v>36024</v>
      </c>
      <c r="Y3" s="148">
        <v>23643</v>
      </c>
      <c r="Z3" s="148">
        <v>21966</v>
      </c>
      <c r="AA3" s="143">
        <v>25898</v>
      </c>
      <c r="AB3" s="143">
        <v>25235</v>
      </c>
      <c r="AC3" s="143">
        <v>16364</v>
      </c>
      <c r="AD3" s="143">
        <v>25494</v>
      </c>
      <c r="AE3" s="143">
        <v>8823</v>
      </c>
      <c r="AF3" s="143">
        <v>22229</v>
      </c>
      <c r="AG3" s="143">
        <v>30374</v>
      </c>
      <c r="AH3" s="143">
        <v>34256</v>
      </c>
    </row>
    <row r="4" spans="1:34" ht="24" customHeight="1">
      <c r="A4" s="40" t="s">
        <v>18</v>
      </c>
      <c r="B4" s="27">
        <v>80954</v>
      </c>
      <c r="C4" s="27">
        <v>77058</v>
      </c>
      <c r="D4" s="27">
        <v>88749</v>
      </c>
      <c r="E4" s="27">
        <v>97214</v>
      </c>
      <c r="F4" s="27">
        <v>100216</v>
      </c>
      <c r="G4" s="27">
        <v>117310</v>
      </c>
      <c r="H4" s="27">
        <v>160223</v>
      </c>
      <c r="I4" s="27">
        <v>162520</v>
      </c>
      <c r="J4" s="27">
        <v>147992</v>
      </c>
      <c r="K4" s="27">
        <v>154892</v>
      </c>
      <c r="L4" s="27">
        <v>168029</v>
      </c>
      <c r="M4" s="27">
        <v>157898</v>
      </c>
      <c r="N4" s="27">
        <v>195175</v>
      </c>
      <c r="O4" s="41">
        <v>203684</v>
      </c>
      <c r="P4" s="42">
        <v>235788</v>
      </c>
      <c r="Q4" s="42">
        <v>248604</v>
      </c>
      <c r="R4" s="42">
        <v>250005</v>
      </c>
      <c r="S4" s="42">
        <v>243589</v>
      </c>
      <c r="T4" s="42">
        <v>293796</v>
      </c>
      <c r="U4" s="42">
        <v>297141</v>
      </c>
      <c r="V4" s="42">
        <v>284418</v>
      </c>
      <c r="W4" s="190">
        <v>290595</v>
      </c>
      <c r="X4" s="42">
        <v>288994</v>
      </c>
      <c r="Y4" s="42">
        <v>278386</v>
      </c>
      <c r="Z4" s="42">
        <v>248571</v>
      </c>
      <c r="AA4" s="44">
        <v>228208</v>
      </c>
      <c r="AB4" s="44">
        <v>217485</v>
      </c>
      <c r="AC4" s="44">
        <v>203863</v>
      </c>
      <c r="AD4" s="44">
        <v>202195</v>
      </c>
      <c r="AE4" s="44">
        <v>221848</v>
      </c>
      <c r="AF4" s="44">
        <v>215008</v>
      </c>
      <c r="AG4" s="44">
        <v>185417</v>
      </c>
      <c r="AH4" s="44">
        <v>166008</v>
      </c>
    </row>
    <row r="5" spans="1:34" ht="24" customHeight="1">
      <c r="A5" s="40" t="s">
        <v>19</v>
      </c>
      <c r="B5" s="27">
        <v>25151</v>
      </c>
      <c r="C5" s="27">
        <v>23547</v>
      </c>
      <c r="D5" s="27">
        <v>27766</v>
      </c>
      <c r="E5" s="27">
        <v>28756</v>
      </c>
      <c r="F5" s="27">
        <v>25666</v>
      </c>
      <c r="G5" s="27">
        <v>27980</v>
      </c>
      <c r="H5" s="27">
        <v>31049</v>
      </c>
      <c r="I5" s="27">
        <v>30934</v>
      </c>
      <c r="J5" s="27">
        <v>30868</v>
      </c>
      <c r="K5" s="27">
        <v>26688</v>
      </c>
      <c r="L5" s="27">
        <v>30896</v>
      </c>
      <c r="M5" s="27">
        <v>29042</v>
      </c>
      <c r="N5" s="27">
        <v>29381</v>
      </c>
      <c r="O5" s="41">
        <v>29192</v>
      </c>
      <c r="P5" s="42">
        <v>26467</v>
      </c>
      <c r="Q5" s="42">
        <v>25498</v>
      </c>
      <c r="R5" s="42">
        <v>33354</v>
      </c>
      <c r="S5" s="42">
        <v>29433</v>
      </c>
      <c r="T5" s="42">
        <v>40991</v>
      </c>
      <c r="U5" s="42">
        <v>42221</v>
      </c>
      <c r="V5" s="42">
        <v>36414</v>
      </c>
      <c r="W5" s="190">
        <v>36275</v>
      </c>
      <c r="X5" s="42">
        <v>33954</v>
      </c>
      <c r="Y5" s="42">
        <v>34029</v>
      </c>
      <c r="Z5" s="42">
        <v>32549</v>
      </c>
      <c r="AA5" s="44">
        <v>36881</v>
      </c>
      <c r="AB5" s="44">
        <v>33198</v>
      </c>
      <c r="AC5" s="44">
        <v>38161</v>
      </c>
      <c r="AD5" s="44">
        <v>42803</v>
      </c>
      <c r="AE5" s="44">
        <v>46037</v>
      </c>
      <c r="AF5" s="44">
        <v>28801</v>
      </c>
      <c r="AG5" s="44">
        <v>38461</v>
      </c>
      <c r="AH5" s="44">
        <v>38043</v>
      </c>
    </row>
    <row r="6" spans="1:34" ht="24" customHeight="1">
      <c r="A6" s="40" t="s">
        <v>100</v>
      </c>
      <c r="B6" s="27">
        <v>88664</v>
      </c>
      <c r="C6" s="27">
        <v>71385</v>
      </c>
      <c r="D6" s="27">
        <v>84513</v>
      </c>
      <c r="E6" s="27">
        <v>47937</v>
      </c>
      <c r="F6" s="27">
        <v>41796</v>
      </c>
      <c r="G6" s="27">
        <v>44866</v>
      </c>
      <c r="H6" s="27">
        <v>41485</v>
      </c>
      <c r="I6" s="27">
        <v>49292</v>
      </c>
      <c r="J6" s="27">
        <v>70230</v>
      </c>
      <c r="K6" s="27">
        <v>20408</v>
      </c>
      <c r="L6" s="27">
        <v>16835</v>
      </c>
      <c r="M6" s="27">
        <v>21885</v>
      </c>
      <c r="N6" s="27">
        <v>15221</v>
      </c>
      <c r="O6" s="41">
        <v>20791</v>
      </c>
      <c r="P6" s="42">
        <v>46511</v>
      </c>
      <c r="Q6" s="42">
        <v>68707</v>
      </c>
      <c r="R6" s="42">
        <v>86951</v>
      </c>
      <c r="S6" s="42">
        <v>49789</v>
      </c>
      <c r="T6" s="42">
        <v>68192</v>
      </c>
      <c r="U6" s="42">
        <v>67163</v>
      </c>
      <c r="V6" s="42">
        <v>63896</v>
      </c>
      <c r="W6" s="190">
        <v>67916</v>
      </c>
      <c r="X6" s="42">
        <v>70545</v>
      </c>
      <c r="Y6" s="42">
        <v>70671</v>
      </c>
      <c r="Z6" s="42">
        <v>56551</v>
      </c>
      <c r="AA6" s="44">
        <v>64349</v>
      </c>
      <c r="AB6" s="44">
        <v>60787</v>
      </c>
      <c r="AC6" s="44">
        <v>59529</v>
      </c>
      <c r="AD6" s="44">
        <v>130946</v>
      </c>
      <c r="AE6" s="44">
        <v>100133</v>
      </c>
      <c r="AF6" s="44">
        <v>81616</v>
      </c>
      <c r="AG6" s="44">
        <v>97597</v>
      </c>
      <c r="AH6" s="44">
        <v>104422</v>
      </c>
    </row>
    <row r="7" spans="1:34" ht="24" customHeight="1">
      <c r="A7" s="40" t="s">
        <v>21</v>
      </c>
      <c r="B7" s="27">
        <v>1095376</v>
      </c>
      <c r="C7" s="27">
        <v>1064532</v>
      </c>
      <c r="D7" s="27">
        <v>1038005</v>
      </c>
      <c r="E7" s="27">
        <v>989481</v>
      </c>
      <c r="F7" s="27">
        <v>936636</v>
      </c>
      <c r="G7" s="27">
        <v>925636</v>
      </c>
      <c r="H7" s="27">
        <v>905927</v>
      </c>
      <c r="I7" s="27">
        <v>870483</v>
      </c>
      <c r="J7" s="27">
        <v>872350</v>
      </c>
      <c r="K7" s="27">
        <v>853417</v>
      </c>
      <c r="L7" s="27">
        <v>837494</v>
      </c>
      <c r="M7" s="27">
        <v>827241</v>
      </c>
      <c r="N7" s="27">
        <v>814669</v>
      </c>
      <c r="O7" s="41">
        <v>811549</v>
      </c>
      <c r="P7" s="42">
        <v>807033</v>
      </c>
      <c r="Q7" s="42">
        <v>761290</v>
      </c>
      <c r="R7" s="42">
        <v>735479</v>
      </c>
      <c r="S7" s="42">
        <v>718355</v>
      </c>
      <c r="T7" s="42">
        <v>719627</v>
      </c>
      <c r="U7" s="42">
        <v>699648</v>
      </c>
      <c r="V7" s="42">
        <v>681883</v>
      </c>
      <c r="W7" s="190">
        <v>680468</v>
      </c>
      <c r="X7" s="42">
        <v>671378</v>
      </c>
      <c r="Y7" s="42">
        <v>665411</v>
      </c>
      <c r="Z7" s="42">
        <v>663719</v>
      </c>
      <c r="AA7" s="44">
        <v>666087</v>
      </c>
      <c r="AB7" s="44">
        <v>657050</v>
      </c>
      <c r="AC7" s="44">
        <v>666890</v>
      </c>
      <c r="AD7" s="44">
        <v>653949</v>
      </c>
      <c r="AE7" s="44">
        <v>639130</v>
      </c>
      <c r="AF7" s="44">
        <v>643880</v>
      </c>
      <c r="AG7" s="44">
        <v>653189</v>
      </c>
      <c r="AH7" s="44">
        <v>621896</v>
      </c>
    </row>
    <row r="8" spans="1:34" ht="24" customHeight="1">
      <c r="A8" s="40" t="s">
        <v>22</v>
      </c>
      <c r="B8" s="27">
        <v>24744</v>
      </c>
      <c r="C8" s="27">
        <v>17335</v>
      </c>
      <c r="D8" s="27">
        <v>15399</v>
      </c>
      <c r="E8" s="27">
        <v>16261</v>
      </c>
      <c r="F8" s="27">
        <v>17455</v>
      </c>
      <c r="G8" s="27">
        <v>18238</v>
      </c>
      <c r="H8" s="27">
        <v>22740</v>
      </c>
      <c r="I8" s="27">
        <v>20317</v>
      </c>
      <c r="J8" s="27">
        <v>19009</v>
      </c>
      <c r="K8" s="27">
        <v>17641</v>
      </c>
      <c r="L8" s="27">
        <v>19653</v>
      </c>
      <c r="M8" s="27">
        <v>21523</v>
      </c>
      <c r="N8" s="27">
        <v>21255</v>
      </c>
      <c r="O8" s="41">
        <v>16323</v>
      </c>
      <c r="P8" s="42">
        <v>20070</v>
      </c>
      <c r="Q8" s="42">
        <v>17104</v>
      </c>
      <c r="R8" s="42">
        <v>34638</v>
      </c>
      <c r="S8" s="42">
        <v>28832</v>
      </c>
      <c r="T8" s="42">
        <v>20222</v>
      </c>
      <c r="U8" s="42">
        <v>18342</v>
      </c>
      <c r="V8" s="42">
        <v>28615</v>
      </c>
      <c r="W8" s="190">
        <v>29719</v>
      </c>
      <c r="X8" s="42">
        <v>31325</v>
      </c>
      <c r="Y8" s="42">
        <v>34219</v>
      </c>
      <c r="Z8" s="42">
        <v>36396</v>
      </c>
      <c r="AA8" s="44">
        <v>38044</v>
      </c>
      <c r="AB8" s="44">
        <v>37688</v>
      </c>
      <c r="AC8" s="44">
        <v>37082</v>
      </c>
      <c r="AD8" s="44">
        <v>66771</v>
      </c>
      <c r="AE8" s="44">
        <v>65959</v>
      </c>
      <c r="AF8" s="44">
        <v>78735</v>
      </c>
      <c r="AG8" s="44">
        <v>66582</v>
      </c>
      <c r="AH8" s="44">
        <v>93543</v>
      </c>
    </row>
    <row r="9" spans="1:34" ht="24" customHeight="1">
      <c r="A9" s="40" t="s">
        <v>23</v>
      </c>
      <c r="B9" s="27">
        <v>1395</v>
      </c>
      <c r="C9" s="27">
        <v>1330</v>
      </c>
      <c r="D9" s="27">
        <v>1618</v>
      </c>
      <c r="E9" s="27">
        <v>1832</v>
      </c>
      <c r="F9" s="27">
        <v>2113</v>
      </c>
      <c r="G9" s="27">
        <v>3648</v>
      </c>
      <c r="H9" s="27">
        <v>4377</v>
      </c>
      <c r="I9" s="27">
        <v>4866</v>
      </c>
      <c r="J9" s="27">
        <v>6192</v>
      </c>
      <c r="K9" s="27">
        <v>7449</v>
      </c>
      <c r="L9" s="27">
        <v>8073</v>
      </c>
      <c r="M9" s="27">
        <v>8258</v>
      </c>
      <c r="N9" s="27">
        <v>7771</v>
      </c>
      <c r="O9" s="41">
        <v>11955</v>
      </c>
      <c r="P9" s="42">
        <v>12815</v>
      </c>
      <c r="Q9" s="42">
        <v>12747</v>
      </c>
      <c r="R9" s="42">
        <v>17606</v>
      </c>
      <c r="S9" s="42">
        <v>18212</v>
      </c>
      <c r="T9" s="42">
        <v>19599</v>
      </c>
      <c r="U9" s="42">
        <v>22119</v>
      </c>
      <c r="V9" s="42">
        <v>24554</v>
      </c>
      <c r="W9" s="190">
        <v>25023</v>
      </c>
      <c r="X9" s="42">
        <v>25934</v>
      </c>
      <c r="Y9" s="42">
        <v>19735</v>
      </c>
      <c r="Z9" s="42">
        <v>25653</v>
      </c>
      <c r="AA9" s="44">
        <v>25320</v>
      </c>
      <c r="AB9" s="44">
        <v>25382</v>
      </c>
      <c r="AC9" s="44">
        <v>26684</v>
      </c>
      <c r="AD9" s="44">
        <v>52104</v>
      </c>
      <c r="AE9" s="44">
        <v>53552</v>
      </c>
      <c r="AF9" s="44">
        <v>53981</v>
      </c>
      <c r="AG9" s="44">
        <v>54661</v>
      </c>
      <c r="AH9" s="44">
        <v>47422</v>
      </c>
    </row>
    <row r="10" spans="1:34" ht="24" customHeight="1">
      <c r="A10" s="22" t="s">
        <v>16</v>
      </c>
      <c r="B10" s="23">
        <v>1379298</v>
      </c>
      <c r="C10" s="23">
        <f>SUM(C3:C9)</f>
        <v>1326041</v>
      </c>
      <c r="D10" s="23">
        <f>SUM(D3:D9)</f>
        <v>1317205</v>
      </c>
      <c r="E10" s="23">
        <f>SUM(E3:E9)</f>
        <v>1249853</v>
      </c>
      <c r="F10" s="23">
        <f>SUM(F3:F9)</f>
        <v>1206148</v>
      </c>
      <c r="G10" s="23">
        <f>SUM(G3:G9)</f>
        <v>1192870</v>
      </c>
      <c r="H10" s="23">
        <v>1198958</v>
      </c>
      <c r="I10" s="23">
        <v>1170628</v>
      </c>
      <c r="J10" s="23">
        <v>1182467</v>
      </c>
      <c r="K10" s="23">
        <v>1111157</v>
      </c>
      <c r="L10" s="23">
        <v>1133802</v>
      </c>
      <c r="M10" s="23">
        <v>1109844</v>
      </c>
      <c r="N10" s="23">
        <v>1106700</v>
      </c>
      <c r="O10" s="120">
        <v>1118658</v>
      </c>
      <c r="P10" s="121">
        <v>1175804</v>
      </c>
      <c r="Q10" s="121">
        <v>1172669</v>
      </c>
      <c r="R10" s="121">
        <v>1172380</v>
      </c>
      <c r="S10" s="121">
        <v>1098370</v>
      </c>
      <c r="T10" s="121">
        <v>1201247</v>
      </c>
      <c r="U10" s="121">
        <v>1154598</v>
      </c>
      <c r="V10" s="121">
        <v>1153804</v>
      </c>
      <c r="W10" s="191">
        <v>1151516</v>
      </c>
      <c r="X10" s="121">
        <v>1158154</v>
      </c>
      <c r="Y10" s="121">
        <v>1126094</v>
      </c>
      <c r="Z10" s="121">
        <v>1085405</v>
      </c>
      <c r="AA10" s="123">
        <v>1084787</v>
      </c>
      <c r="AB10" s="123">
        <v>1056825</v>
      </c>
      <c r="AC10" s="123">
        <v>1048573</v>
      </c>
      <c r="AD10" s="123">
        <v>1174262</v>
      </c>
      <c r="AE10" s="123">
        <v>1135482</v>
      </c>
      <c r="AF10" s="123">
        <v>1124250</v>
      </c>
      <c r="AG10" s="123">
        <v>1126281</v>
      </c>
      <c r="AH10" s="123">
        <v>1105590</v>
      </c>
    </row>
    <row r="11" spans="1:34" ht="24" customHeight="1" thickBot="1">
      <c r="A11" s="60"/>
      <c r="B11" s="28"/>
      <c r="C11" s="28"/>
      <c r="D11" s="28"/>
      <c r="E11" s="28"/>
      <c r="F11" s="28"/>
      <c r="G11" s="28"/>
      <c r="H11" s="28"/>
      <c r="I11" s="28"/>
      <c r="J11" s="28"/>
      <c r="K11" s="28"/>
      <c r="L11" s="28"/>
      <c r="M11" s="28"/>
      <c r="N11" s="66"/>
      <c r="O11" s="66"/>
      <c r="P11" s="66"/>
      <c r="Q11" s="66"/>
      <c r="R11" s="66"/>
      <c r="S11" s="66"/>
      <c r="T11" s="66"/>
      <c r="U11" s="66"/>
      <c r="V11" s="66"/>
      <c r="W11" s="67"/>
      <c r="X11" s="66"/>
      <c r="Y11" s="66"/>
      <c r="Z11" s="66"/>
      <c r="AA11" s="67"/>
      <c r="AB11" s="67"/>
      <c r="AC11" s="67"/>
      <c r="AD11" s="67"/>
      <c r="AE11" s="67" t="s">
        <v>69</v>
      </c>
      <c r="AF11" s="67" t="s">
        <v>69</v>
      </c>
      <c r="AG11" s="67" t="s">
        <v>69</v>
      </c>
      <c r="AH11" s="67" t="s">
        <v>69</v>
      </c>
    </row>
    <row r="12" spans="1:34" ht="24" customHeight="1" thickTop="1">
      <c r="A12" s="58" t="s">
        <v>25</v>
      </c>
      <c r="B12" s="26">
        <v>36636</v>
      </c>
      <c r="C12" s="26">
        <v>34609</v>
      </c>
      <c r="D12" s="26">
        <v>34714</v>
      </c>
      <c r="E12" s="26">
        <v>27504</v>
      </c>
      <c r="F12" s="26">
        <v>30943</v>
      </c>
      <c r="G12" s="26">
        <v>32062</v>
      </c>
      <c r="H12" s="26">
        <v>21946</v>
      </c>
      <c r="I12" s="26">
        <v>23486</v>
      </c>
      <c r="J12" s="26">
        <v>31613</v>
      </c>
      <c r="K12" s="26">
        <v>20093</v>
      </c>
      <c r="L12" s="26">
        <v>41307</v>
      </c>
      <c r="M12" s="26">
        <v>34643</v>
      </c>
      <c r="N12" s="63">
        <v>42606</v>
      </c>
      <c r="O12" s="63">
        <v>56731</v>
      </c>
      <c r="P12" s="64">
        <v>49550</v>
      </c>
      <c r="Q12" s="64">
        <v>62428</v>
      </c>
      <c r="R12" s="64">
        <v>57019</v>
      </c>
      <c r="S12" s="64">
        <v>53827</v>
      </c>
      <c r="T12" s="64">
        <v>179085</v>
      </c>
      <c r="U12" s="64">
        <v>166172</v>
      </c>
      <c r="V12" s="64">
        <v>174031</v>
      </c>
      <c r="W12" s="192">
        <v>167218</v>
      </c>
      <c r="X12" s="64">
        <v>110460</v>
      </c>
      <c r="Y12" s="64">
        <v>110025</v>
      </c>
      <c r="Z12" s="64">
        <v>97352</v>
      </c>
      <c r="AA12" s="50">
        <v>98718</v>
      </c>
      <c r="AB12" s="50">
        <v>90206</v>
      </c>
      <c r="AC12" s="50">
        <v>91018</v>
      </c>
      <c r="AD12" s="50">
        <v>115300</v>
      </c>
      <c r="AE12" s="50">
        <v>112876</v>
      </c>
      <c r="AF12" s="50">
        <v>112642</v>
      </c>
      <c r="AG12" s="50">
        <v>134542</v>
      </c>
      <c r="AH12" s="50">
        <v>131648</v>
      </c>
    </row>
    <row r="13" spans="1:34" ht="24" customHeight="1">
      <c r="A13" s="40" t="s">
        <v>8</v>
      </c>
      <c r="B13" s="27">
        <v>694820</v>
      </c>
      <c r="C13" s="27">
        <v>693043</v>
      </c>
      <c r="D13" s="27">
        <v>692675</v>
      </c>
      <c r="E13" s="27">
        <v>654689</v>
      </c>
      <c r="F13" s="27">
        <v>622021</v>
      </c>
      <c r="G13" s="27">
        <v>605158</v>
      </c>
      <c r="H13" s="27">
        <v>638781</v>
      </c>
      <c r="I13" s="27">
        <v>627954</v>
      </c>
      <c r="J13" s="27">
        <v>594565</v>
      </c>
      <c r="K13" s="27">
        <v>589725</v>
      </c>
      <c r="L13" s="27">
        <v>583715</v>
      </c>
      <c r="M13" s="27">
        <v>556841</v>
      </c>
      <c r="N13" s="41">
        <v>545208</v>
      </c>
      <c r="O13" s="41">
        <v>559051</v>
      </c>
      <c r="P13" s="42">
        <v>624924</v>
      </c>
      <c r="Q13" s="42">
        <v>621023</v>
      </c>
      <c r="R13" s="42">
        <v>624063</v>
      </c>
      <c r="S13" s="42">
        <v>551435</v>
      </c>
      <c r="T13" s="42">
        <v>497583</v>
      </c>
      <c r="U13" s="42">
        <v>473356</v>
      </c>
      <c r="V13" s="42">
        <v>468661</v>
      </c>
      <c r="W13" s="190">
        <v>456662</v>
      </c>
      <c r="X13" s="42">
        <v>465742</v>
      </c>
      <c r="Y13" s="42">
        <v>448931</v>
      </c>
      <c r="Z13" s="42">
        <v>433647</v>
      </c>
      <c r="AA13" s="44">
        <v>421058</v>
      </c>
      <c r="AB13" s="44">
        <v>439853</v>
      </c>
      <c r="AC13" s="44">
        <v>440392</v>
      </c>
      <c r="AD13" s="44">
        <v>455402</v>
      </c>
      <c r="AE13" s="44">
        <v>443590</v>
      </c>
      <c r="AF13" s="44">
        <v>450163</v>
      </c>
      <c r="AG13" s="44">
        <v>425158</v>
      </c>
      <c r="AH13" s="44">
        <v>436688</v>
      </c>
    </row>
    <row r="14" spans="1:34" ht="24" customHeight="1">
      <c r="A14" s="40" t="s">
        <v>48</v>
      </c>
      <c r="B14" s="27">
        <v>351005</v>
      </c>
      <c r="C14" s="27">
        <v>314412</v>
      </c>
      <c r="D14" s="27">
        <v>308362</v>
      </c>
      <c r="E14" s="27">
        <v>297684</v>
      </c>
      <c r="F14" s="27">
        <v>284484</v>
      </c>
      <c r="G14" s="27">
        <v>281874</v>
      </c>
      <c r="H14" s="27">
        <v>267853</v>
      </c>
      <c r="I14" s="27">
        <v>242274</v>
      </c>
      <c r="J14" s="27">
        <v>244649</v>
      </c>
      <c r="K14" s="27">
        <v>223944</v>
      </c>
      <c r="L14" s="27">
        <v>220800</v>
      </c>
      <c r="M14" s="27">
        <v>220837</v>
      </c>
      <c r="N14" s="41">
        <v>217658</v>
      </c>
      <c r="O14" s="41">
        <v>209344</v>
      </c>
      <c r="P14" s="42">
        <v>207699</v>
      </c>
      <c r="Q14" s="42">
        <v>212792</v>
      </c>
      <c r="R14" s="42">
        <v>210902</v>
      </c>
      <c r="S14" s="42">
        <v>207028</v>
      </c>
      <c r="T14" s="42">
        <v>233785</v>
      </c>
      <c r="U14" s="42">
        <v>231378</v>
      </c>
      <c r="V14" s="42">
        <v>234844</v>
      </c>
      <c r="W14" s="190">
        <v>239642</v>
      </c>
      <c r="X14" s="42">
        <v>298938</v>
      </c>
      <c r="Y14" s="42">
        <v>297459</v>
      </c>
      <c r="Z14" s="42">
        <v>292444</v>
      </c>
      <c r="AA14" s="44">
        <v>309265</v>
      </c>
      <c r="AB14" s="44">
        <v>285924</v>
      </c>
      <c r="AC14" s="44">
        <v>278052</v>
      </c>
      <c r="AD14" s="44">
        <v>356681</v>
      </c>
      <c r="AE14" s="44">
        <v>337902</v>
      </c>
      <c r="AF14" s="44">
        <v>314769</v>
      </c>
      <c r="AG14" s="44">
        <v>308350</v>
      </c>
      <c r="AH14" s="44">
        <v>299645</v>
      </c>
    </row>
    <row r="15" spans="1:34" ht="24" customHeight="1">
      <c r="A15" s="40" t="s">
        <v>24</v>
      </c>
      <c r="B15" s="27">
        <v>36701</v>
      </c>
      <c r="C15" s="27">
        <v>30997</v>
      </c>
      <c r="D15" s="27">
        <v>32614</v>
      </c>
      <c r="E15" s="27">
        <v>37764</v>
      </c>
      <c r="F15" s="27">
        <v>39984</v>
      </c>
      <c r="G15" s="27">
        <v>27615</v>
      </c>
      <c r="H15" s="27">
        <v>26862</v>
      </c>
      <c r="I15" s="27">
        <v>37441</v>
      </c>
      <c r="J15" s="27">
        <v>76261</v>
      </c>
      <c r="K15" s="27">
        <v>24681</v>
      </c>
      <c r="L15" s="27">
        <v>34913</v>
      </c>
      <c r="M15" s="27">
        <v>48310</v>
      </c>
      <c r="N15" s="41">
        <v>31445</v>
      </c>
      <c r="O15" s="41">
        <v>26844</v>
      </c>
      <c r="P15" s="42">
        <v>38854</v>
      </c>
      <c r="Q15" s="42">
        <v>34710</v>
      </c>
      <c r="R15" s="42">
        <v>43140</v>
      </c>
      <c r="S15" s="42">
        <v>32443</v>
      </c>
      <c r="T15" s="42">
        <v>46593</v>
      </c>
      <c r="U15" s="42">
        <v>43972</v>
      </c>
      <c r="V15" s="42">
        <v>46681</v>
      </c>
      <c r="W15" s="190">
        <v>42750</v>
      </c>
      <c r="X15" s="42">
        <v>43541</v>
      </c>
      <c r="Y15" s="42">
        <v>38827</v>
      </c>
      <c r="Z15" s="42">
        <v>28569</v>
      </c>
      <c r="AA15" s="44">
        <v>29687</v>
      </c>
      <c r="AB15" s="44">
        <v>26561</v>
      </c>
      <c r="AC15" s="44">
        <v>26130</v>
      </c>
      <c r="AD15" s="44">
        <v>29166</v>
      </c>
      <c r="AE15" s="44">
        <v>31485</v>
      </c>
      <c r="AF15" s="44">
        <v>28465</v>
      </c>
      <c r="AG15" s="44">
        <v>35618</v>
      </c>
      <c r="AH15" s="44">
        <v>28142</v>
      </c>
    </row>
    <row r="16" spans="1:34" ht="24" customHeight="1">
      <c r="A16" s="40" t="s">
        <v>39</v>
      </c>
      <c r="B16" s="27">
        <v>30</v>
      </c>
      <c r="C16" s="27">
        <v>30</v>
      </c>
      <c r="D16" s="27">
        <v>73</v>
      </c>
      <c r="E16" s="27">
        <v>27</v>
      </c>
      <c r="F16" s="27">
        <v>41</v>
      </c>
      <c r="G16" s="27">
        <v>27</v>
      </c>
      <c r="H16" s="27">
        <v>155</v>
      </c>
      <c r="I16" s="27">
        <v>155</v>
      </c>
      <c r="J16" s="27">
        <v>1095</v>
      </c>
      <c r="K16" s="27">
        <v>1095</v>
      </c>
      <c r="L16" s="27">
        <v>1514</v>
      </c>
      <c r="M16" s="27">
        <v>1510</v>
      </c>
      <c r="N16" s="41">
        <v>1305</v>
      </c>
      <c r="O16" s="41">
        <v>1518</v>
      </c>
      <c r="P16" s="42">
        <v>1518</v>
      </c>
      <c r="Q16" s="42">
        <v>1450</v>
      </c>
      <c r="R16" s="42">
        <v>2969</v>
      </c>
      <c r="S16" s="42">
        <v>2834</v>
      </c>
      <c r="T16" s="42">
        <v>3214</v>
      </c>
      <c r="U16" s="42">
        <v>3826</v>
      </c>
      <c r="V16" s="42">
        <v>4195</v>
      </c>
      <c r="W16" s="190">
        <v>3885</v>
      </c>
      <c r="X16" s="42">
        <v>4761</v>
      </c>
      <c r="Y16" s="42">
        <v>1022</v>
      </c>
      <c r="Z16" s="42">
        <v>963</v>
      </c>
      <c r="AA16" s="44">
        <v>893</v>
      </c>
      <c r="AB16" s="44">
        <v>603</v>
      </c>
      <c r="AC16" s="44">
        <v>959</v>
      </c>
      <c r="AD16" s="44">
        <v>9839</v>
      </c>
      <c r="AE16" s="44">
        <v>9385</v>
      </c>
      <c r="AF16" s="44">
        <v>7985</v>
      </c>
      <c r="AG16" s="44">
        <v>14906</v>
      </c>
      <c r="AH16" s="44">
        <v>13617</v>
      </c>
    </row>
    <row r="17" spans="1:34" ht="24" customHeight="1">
      <c r="A17" s="40" t="s">
        <v>118</v>
      </c>
      <c r="B17" s="27">
        <v>13900</v>
      </c>
      <c r="C17" s="27">
        <v>13340</v>
      </c>
      <c r="D17" s="27">
        <v>12875</v>
      </c>
      <c r="E17" s="39">
        <v>72</v>
      </c>
      <c r="F17" s="39">
        <v>74</v>
      </c>
      <c r="G17" s="39">
        <v>77</v>
      </c>
      <c r="H17" s="39">
        <v>229</v>
      </c>
      <c r="I17" s="39">
        <v>374</v>
      </c>
      <c r="J17" s="39">
        <v>390</v>
      </c>
      <c r="K17" s="39">
        <v>388</v>
      </c>
      <c r="L17" s="39">
        <v>407</v>
      </c>
      <c r="M17" s="39">
        <v>412</v>
      </c>
      <c r="N17" s="68">
        <v>632</v>
      </c>
      <c r="O17" s="68">
        <v>639</v>
      </c>
      <c r="P17" s="69">
        <v>775</v>
      </c>
      <c r="Q17" s="69">
        <v>414</v>
      </c>
      <c r="R17" s="69">
        <v>427</v>
      </c>
      <c r="S17" s="69">
        <v>0</v>
      </c>
      <c r="T17" s="69">
        <v>0</v>
      </c>
      <c r="U17" s="69">
        <v>0</v>
      </c>
      <c r="V17" s="69">
        <v>0</v>
      </c>
      <c r="W17" s="193">
        <v>0</v>
      </c>
      <c r="X17" s="69">
        <v>0</v>
      </c>
      <c r="Y17" s="69">
        <v>0</v>
      </c>
      <c r="Z17" s="69">
        <v>0</v>
      </c>
      <c r="AA17" s="71">
        <v>0</v>
      </c>
      <c r="AB17" s="71">
        <v>0</v>
      </c>
      <c r="AC17" s="71">
        <v>0</v>
      </c>
      <c r="AD17" s="71">
        <v>0</v>
      </c>
      <c r="AE17" s="71">
        <v>0</v>
      </c>
      <c r="AF17" s="71">
        <v>0</v>
      </c>
      <c r="AG17" s="71">
        <v>0</v>
      </c>
      <c r="AH17" s="71">
        <v>0</v>
      </c>
    </row>
    <row r="18" spans="1:34" ht="24" customHeight="1">
      <c r="A18" s="40" t="s">
        <v>9</v>
      </c>
      <c r="B18" s="27">
        <v>246206</v>
      </c>
      <c r="C18" s="27">
        <v>239610</v>
      </c>
      <c r="D18" s="27">
        <v>235892</v>
      </c>
      <c r="E18" s="27">
        <v>232113</v>
      </c>
      <c r="F18" s="27">
        <v>228601</v>
      </c>
      <c r="G18" s="27">
        <v>246057</v>
      </c>
      <c r="H18" s="27">
        <v>243132</v>
      </c>
      <c r="I18" s="27">
        <v>238944</v>
      </c>
      <c r="J18" s="27">
        <v>233894</v>
      </c>
      <c r="K18" s="27">
        <v>251231</v>
      </c>
      <c r="L18" s="27">
        <v>251146</v>
      </c>
      <c r="M18" s="27">
        <v>247291</v>
      </c>
      <c r="N18" s="41">
        <v>267846</v>
      </c>
      <c r="O18" s="41">
        <v>264531</v>
      </c>
      <c r="P18" s="42">
        <v>252484</v>
      </c>
      <c r="Q18" s="42">
        <v>239852</v>
      </c>
      <c r="R18" s="42">
        <v>233860</v>
      </c>
      <c r="S18" s="42">
        <v>250803</v>
      </c>
      <c r="T18" s="42">
        <v>240987</v>
      </c>
      <c r="U18" s="42">
        <v>235894</v>
      </c>
      <c r="V18" s="42">
        <v>225392</v>
      </c>
      <c r="W18" s="190">
        <v>241359</v>
      </c>
      <c r="X18" s="42">
        <v>234712</v>
      </c>
      <c r="Y18" s="42">
        <v>229830</v>
      </c>
      <c r="Z18" s="42">
        <v>232430</v>
      </c>
      <c r="AA18" s="44">
        <v>225166</v>
      </c>
      <c r="AB18" s="44">
        <v>213678</v>
      </c>
      <c r="AC18" s="44">
        <v>212022</v>
      </c>
      <c r="AD18" s="44">
        <v>207874</v>
      </c>
      <c r="AE18" s="44">
        <v>200244</v>
      </c>
      <c r="AF18" s="44">
        <v>210226</v>
      </c>
      <c r="AG18" s="44">
        <v>207707</v>
      </c>
      <c r="AH18" s="44">
        <v>195849</v>
      </c>
    </row>
    <row r="19" spans="1:34" ht="24" customHeight="1">
      <c r="A19" s="22" t="s">
        <v>16</v>
      </c>
      <c r="B19" s="23">
        <v>1379298</v>
      </c>
      <c r="C19" s="23">
        <f>SUM(C12:C18)</f>
        <v>1326041</v>
      </c>
      <c r="D19" s="23">
        <f>SUM(D12:D18)</f>
        <v>1317205</v>
      </c>
      <c r="E19" s="23">
        <f>SUM(E12:E18)</f>
        <v>1249853</v>
      </c>
      <c r="F19" s="23">
        <f>SUM(F12:F18)</f>
        <v>1206148</v>
      </c>
      <c r="G19" s="23">
        <f>SUM(G12:G18)</f>
        <v>1192870</v>
      </c>
      <c r="H19" s="23">
        <v>1198958</v>
      </c>
      <c r="I19" s="23">
        <v>1170628</v>
      </c>
      <c r="J19" s="23">
        <v>1182467</v>
      </c>
      <c r="K19" s="23">
        <v>1111157</v>
      </c>
      <c r="L19" s="23">
        <v>1133802</v>
      </c>
      <c r="M19" s="23">
        <v>1109844</v>
      </c>
      <c r="N19" s="120">
        <v>1106700</v>
      </c>
      <c r="O19" s="120">
        <v>1118658</v>
      </c>
      <c r="P19" s="121">
        <v>1175804</v>
      </c>
      <c r="Q19" s="121">
        <v>1172669</v>
      </c>
      <c r="R19" s="121">
        <v>1172380</v>
      </c>
      <c r="S19" s="121">
        <v>1098370</v>
      </c>
      <c r="T19" s="121">
        <v>1201247</v>
      </c>
      <c r="U19" s="121">
        <v>1154598</v>
      </c>
      <c r="V19" s="121">
        <v>1153804</v>
      </c>
      <c r="W19" s="191">
        <v>1151516</v>
      </c>
      <c r="X19" s="121">
        <v>1158154</v>
      </c>
      <c r="Y19" s="121">
        <v>1126094</v>
      </c>
      <c r="Z19" s="121">
        <v>1085405</v>
      </c>
      <c r="AA19" s="123">
        <v>1084787</v>
      </c>
      <c r="AB19" s="123">
        <v>1056825</v>
      </c>
      <c r="AC19" s="123">
        <v>1048573</v>
      </c>
      <c r="AD19" s="123">
        <v>1174262</v>
      </c>
      <c r="AE19" s="123">
        <v>1135482</v>
      </c>
      <c r="AF19" s="123">
        <v>1124250</v>
      </c>
      <c r="AG19" s="123">
        <v>1126281</v>
      </c>
      <c r="AH19" s="123">
        <v>1105590</v>
      </c>
    </row>
    <row r="20" spans="1:34" ht="18.75" customHeight="1">
      <c r="A20" s="164"/>
      <c r="B20" s="164"/>
      <c r="C20" s="164"/>
      <c r="D20" s="164"/>
      <c r="E20" s="164"/>
      <c r="F20" s="164"/>
      <c r="G20" s="164"/>
      <c r="H20" s="164"/>
      <c r="I20" s="164"/>
      <c r="J20" s="164"/>
      <c r="K20" s="164"/>
      <c r="L20" s="165"/>
      <c r="M20" s="165"/>
      <c r="N20" s="166"/>
      <c r="O20" s="166"/>
      <c r="P20" s="166"/>
      <c r="Q20" s="166"/>
      <c r="R20" s="166"/>
      <c r="S20" s="166"/>
      <c r="T20" s="166"/>
      <c r="U20" s="166"/>
      <c r="V20" s="166"/>
      <c r="W20" s="167"/>
      <c r="X20" s="166"/>
      <c r="Y20" s="166"/>
      <c r="Z20" s="166"/>
      <c r="AA20" s="167"/>
      <c r="AB20" s="167"/>
      <c r="AC20" s="167"/>
      <c r="AD20" s="167"/>
      <c r="AE20" s="167"/>
      <c r="AF20" s="167"/>
      <c r="AG20" s="167"/>
      <c r="AH20" s="167"/>
    </row>
    <row r="21" spans="1:34" ht="24" customHeight="1">
      <c r="A21" s="161" t="s">
        <v>135</v>
      </c>
      <c r="B21" s="161"/>
      <c r="C21" s="161"/>
      <c r="D21" s="161"/>
      <c r="E21" s="161"/>
      <c r="F21" s="161"/>
      <c r="G21" s="161"/>
      <c r="H21" s="161"/>
      <c r="I21" s="161"/>
      <c r="J21" s="161"/>
      <c r="K21" s="161"/>
    </row>
    <row r="22" spans="1:34" ht="24" customHeight="1">
      <c r="A22" s="118" t="s">
        <v>96</v>
      </c>
      <c r="B22" s="118"/>
      <c r="C22" s="118"/>
      <c r="D22" s="118"/>
      <c r="E22" s="118"/>
      <c r="F22" s="118"/>
    </row>
    <row r="23" spans="1:34" ht="24" customHeight="1"/>
    <row r="25" spans="1:34">
      <c r="F25" s="51" t="s">
        <v>69</v>
      </c>
    </row>
    <row r="26" spans="1:34">
      <c r="F26" s="51" t="s">
        <v>69</v>
      </c>
    </row>
  </sheetData>
  <hyperlinks>
    <hyperlink ref="A22" location="Contents!A1" display="Back to contents"/>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6"/>
  <sheetViews>
    <sheetView zoomScaleNormal="100" zoomScaleSheetLayoutView="90" zoomScalePageLayoutView="165" workbookViewId="0">
      <selection activeCell="G27" sqref="G27"/>
    </sheetView>
  </sheetViews>
  <sheetFormatPr defaultColWidth="11.5546875" defaultRowHeight="15"/>
  <cols>
    <col min="1" max="1" width="31.44140625" style="51" customWidth="1"/>
    <col min="2" max="12" width="8.109375" style="51" customWidth="1"/>
    <col min="13" max="13" width="4.33203125" style="51" customWidth="1"/>
    <col min="14" max="16384" width="11.5546875" style="51"/>
  </cols>
  <sheetData>
    <row r="1" spans="1:12" ht="24" customHeight="1">
      <c r="A1" s="77" t="s">
        <v>70</v>
      </c>
      <c r="B1" s="77"/>
      <c r="C1" s="76"/>
      <c r="D1" s="76"/>
      <c r="E1" s="76"/>
      <c r="F1" s="76"/>
      <c r="G1" s="76"/>
      <c r="H1" s="76"/>
      <c r="I1" s="76"/>
      <c r="J1" s="76"/>
      <c r="K1" s="76"/>
      <c r="L1" s="76"/>
    </row>
    <row r="2" spans="1:12" ht="24" customHeight="1">
      <c r="A2" s="145" t="s">
        <v>77</v>
      </c>
      <c r="B2" s="146">
        <v>2018</v>
      </c>
      <c r="C2" s="146">
        <v>2017</v>
      </c>
      <c r="D2" s="146">
        <v>2016</v>
      </c>
      <c r="E2" s="146">
        <v>2015</v>
      </c>
      <c r="F2" s="146">
        <v>2014</v>
      </c>
      <c r="G2" s="146">
        <v>2013</v>
      </c>
      <c r="H2" s="146">
        <v>2012</v>
      </c>
      <c r="I2" s="146">
        <v>2011</v>
      </c>
      <c r="J2" s="146">
        <v>2010</v>
      </c>
      <c r="K2" s="146"/>
      <c r="L2" s="146">
        <v>2009</v>
      </c>
    </row>
    <row r="3" spans="1:12" ht="24" customHeight="1">
      <c r="A3" s="139" t="s">
        <v>5</v>
      </c>
      <c r="B3" s="152">
        <v>19260</v>
      </c>
      <c r="C3" s="152">
        <v>19766</v>
      </c>
      <c r="D3" s="152">
        <v>16643</v>
      </c>
      <c r="E3" s="152">
        <v>36460</v>
      </c>
      <c r="F3" s="153">
        <v>29737</v>
      </c>
      <c r="G3" s="154">
        <v>28759</v>
      </c>
      <c r="H3" s="154">
        <v>25494</v>
      </c>
      <c r="I3" s="153">
        <v>16957</v>
      </c>
      <c r="J3" s="154">
        <v>27213</v>
      </c>
      <c r="K3" s="154"/>
      <c r="L3" s="198">
        <v>14332</v>
      </c>
    </row>
    <row r="4" spans="1:12" ht="24" customHeight="1">
      <c r="A4" s="4" t="s">
        <v>26</v>
      </c>
      <c r="B4" s="29">
        <v>0.128</v>
      </c>
      <c r="C4" s="29">
        <v>0.123</v>
      </c>
      <c r="D4" s="29">
        <v>9.9000000000000005E-2</v>
      </c>
      <c r="E4" s="29">
        <v>0.19900000000000001</v>
      </c>
      <c r="F4" s="30">
        <v>0.16700000000000001</v>
      </c>
      <c r="G4" s="31">
        <v>0.17599999999999999</v>
      </c>
      <c r="H4" s="31">
        <v>0.14000000000000001</v>
      </c>
      <c r="I4" s="30">
        <v>8.1000000000000003E-2</v>
      </c>
      <c r="J4" s="31">
        <v>0.20799999999999999</v>
      </c>
      <c r="K4" s="31"/>
      <c r="L4" s="199">
        <v>9.9000000000000005E-2</v>
      </c>
    </row>
    <row r="5" spans="1:12" ht="24" customHeight="1">
      <c r="A5" s="4" t="s">
        <v>6</v>
      </c>
      <c r="B5" s="29">
        <v>8.2000000000000003E-2</v>
      </c>
      <c r="C5" s="29">
        <v>8.2000000000000003E-2</v>
      </c>
      <c r="D5" s="29">
        <v>6.6000000000000003E-2</v>
      </c>
      <c r="E5" s="29">
        <v>0.14799999999999999</v>
      </c>
      <c r="F5" s="30">
        <v>0.125</v>
      </c>
      <c r="G5" s="31">
        <v>0.124</v>
      </c>
      <c r="H5" s="31">
        <v>0.12</v>
      </c>
      <c r="I5" s="30">
        <v>8.4000000000000005E-2</v>
      </c>
      <c r="J5" s="31">
        <v>0.16</v>
      </c>
      <c r="K5" s="31"/>
      <c r="L5" s="199">
        <v>9.5000000000000001E-2</v>
      </c>
    </row>
    <row r="6" spans="1:12" ht="24" customHeight="1">
      <c r="A6" s="40" t="s">
        <v>120</v>
      </c>
      <c r="B6" s="29">
        <v>1.4999999999999999E-2</v>
      </c>
      <c r="C6" s="29">
        <v>1.7000000000000001E-2</v>
      </c>
      <c r="D6" s="29">
        <v>1.4999999999999999E-2</v>
      </c>
      <c r="E6" s="29">
        <v>3.2000000000000001E-2</v>
      </c>
      <c r="F6" s="30">
        <v>2.5999999999999999E-2</v>
      </c>
      <c r="G6" s="31">
        <v>2.5999999999999999E-2</v>
      </c>
      <c r="H6" s="31">
        <v>2.3E-2</v>
      </c>
      <c r="I6" s="30">
        <v>1.4999999999999999E-2</v>
      </c>
      <c r="J6" s="31">
        <v>2.5000000000000001E-2</v>
      </c>
      <c r="K6" s="48"/>
      <c r="L6" s="200" t="s">
        <v>69</v>
      </c>
    </row>
    <row r="7" spans="1:12" ht="24" customHeight="1">
      <c r="A7" s="4" t="s">
        <v>166</v>
      </c>
      <c r="B7" s="29">
        <v>0.249</v>
      </c>
      <c r="C7" s="29">
        <v>0.26700000000000002</v>
      </c>
      <c r="D7" s="29">
        <v>0.30199999999999999</v>
      </c>
      <c r="E7" s="29">
        <v>0.30399999999999999</v>
      </c>
      <c r="F7" s="30">
        <v>0.29499999999999998</v>
      </c>
      <c r="G7" s="31">
        <v>0.26700000000000002</v>
      </c>
      <c r="H7" s="31">
        <v>0.251</v>
      </c>
      <c r="I7" s="30">
        <v>0.214</v>
      </c>
      <c r="J7" s="31">
        <v>0.19500000000000001</v>
      </c>
      <c r="K7" s="31"/>
      <c r="L7" s="199">
        <v>0.15</v>
      </c>
    </row>
    <row r="8" spans="1:12" ht="24" customHeight="1">
      <c r="A8" s="4" t="s">
        <v>10</v>
      </c>
      <c r="B8" s="5">
        <v>40814</v>
      </c>
      <c r="C8" s="5">
        <v>36271</v>
      </c>
      <c r="D8" s="5">
        <v>34650</v>
      </c>
      <c r="E8" s="5">
        <v>32324</v>
      </c>
      <c r="F8" s="6">
        <v>28073</v>
      </c>
      <c r="G8" s="7">
        <v>34314</v>
      </c>
      <c r="H8" s="7">
        <v>35584</v>
      </c>
      <c r="I8" s="6">
        <v>32649</v>
      </c>
      <c r="J8" s="7">
        <v>24685</v>
      </c>
      <c r="K8" s="7"/>
      <c r="L8" s="201">
        <v>14574</v>
      </c>
    </row>
    <row r="9" spans="1:12" ht="24" customHeight="1">
      <c r="A9" s="40" t="s">
        <v>121</v>
      </c>
      <c r="B9" s="29">
        <v>2.7E-2</v>
      </c>
      <c r="C9" s="29">
        <v>2.5000000000000001E-2</v>
      </c>
      <c r="D9" s="29">
        <v>2.3E-2</v>
      </c>
      <c r="E9" s="29">
        <v>2.1999999999999999E-2</v>
      </c>
      <c r="F9" s="30">
        <v>1.9E-2</v>
      </c>
      <c r="G9" s="31">
        <v>2.4E-2</v>
      </c>
      <c r="H9" s="31">
        <v>2.5999999999999999E-2</v>
      </c>
      <c r="I9" s="30">
        <v>2.4E-2</v>
      </c>
      <c r="J9" s="31">
        <v>1.6E-2</v>
      </c>
      <c r="K9" s="48"/>
      <c r="L9" s="200" t="s">
        <v>69</v>
      </c>
    </row>
    <row r="10" spans="1:12" ht="24" customHeight="1">
      <c r="A10" s="40" t="s">
        <v>122</v>
      </c>
      <c r="B10" s="29">
        <v>0.45500000000000002</v>
      </c>
      <c r="C10" s="29">
        <v>0.46100000000000002</v>
      </c>
      <c r="D10" s="29">
        <v>0.48399999999999999</v>
      </c>
      <c r="E10" s="29">
        <v>0.438</v>
      </c>
      <c r="F10" s="30">
        <v>0.56000000000000005</v>
      </c>
      <c r="G10" s="31">
        <v>0.42899999999999999</v>
      </c>
      <c r="H10" s="31">
        <v>0.45</v>
      </c>
      <c r="I10" s="30">
        <v>0.40600000000000003</v>
      </c>
      <c r="J10" s="31">
        <v>0.36799999999999999</v>
      </c>
      <c r="K10" s="31"/>
      <c r="L10" s="200">
        <v>0.70899999999999996</v>
      </c>
    </row>
    <row r="11" spans="1:12" ht="24" customHeight="1">
      <c r="A11" s="4" t="s">
        <v>27</v>
      </c>
      <c r="B11" s="11">
        <v>1.66</v>
      </c>
      <c r="C11" s="11">
        <v>1.79</v>
      </c>
      <c r="D11" s="11">
        <v>1.54</v>
      </c>
      <c r="E11" s="11">
        <v>1.36</v>
      </c>
      <c r="F11" s="12" t="s">
        <v>0</v>
      </c>
      <c r="G11" s="13"/>
      <c r="H11" s="13"/>
      <c r="I11" s="12"/>
      <c r="J11" s="13"/>
      <c r="K11" s="13"/>
      <c r="L11" s="202"/>
    </row>
    <row r="12" spans="1:12" ht="24" customHeight="1">
      <c r="A12" s="4" t="s">
        <v>28</v>
      </c>
      <c r="B12" s="11">
        <v>1.58</v>
      </c>
      <c r="C12" s="11">
        <v>1.57</v>
      </c>
      <c r="D12" s="11">
        <v>1.28</v>
      </c>
      <c r="E12" s="11">
        <v>1.1299999999999999</v>
      </c>
      <c r="F12" s="17">
        <v>1.31</v>
      </c>
      <c r="G12" s="13" t="s">
        <v>1</v>
      </c>
      <c r="H12" s="13" t="s">
        <v>69</v>
      </c>
      <c r="I12" s="12" t="s">
        <v>69</v>
      </c>
      <c r="J12" s="13" t="s">
        <v>69</v>
      </c>
      <c r="K12" s="13"/>
      <c r="L12" s="202" t="s">
        <v>69</v>
      </c>
    </row>
    <row r="13" spans="1:12" ht="24" customHeight="1">
      <c r="A13" s="4" t="s">
        <v>29</v>
      </c>
      <c r="B13" s="11">
        <v>5.34</v>
      </c>
      <c r="C13" s="11">
        <v>9.31</v>
      </c>
      <c r="D13" s="11">
        <v>7.43</v>
      </c>
      <c r="E13" s="11">
        <v>3.6</v>
      </c>
      <c r="F13" s="17">
        <v>6.14</v>
      </c>
      <c r="G13" s="13" t="s">
        <v>2</v>
      </c>
      <c r="H13" s="13" t="s">
        <v>69</v>
      </c>
      <c r="I13" s="12" t="s">
        <v>69</v>
      </c>
      <c r="J13" s="13" t="s">
        <v>69</v>
      </c>
      <c r="K13" s="13"/>
      <c r="L13" s="202" t="s">
        <v>69</v>
      </c>
    </row>
    <row r="14" spans="1:12" ht="24" customHeight="1">
      <c r="A14" s="40" t="s">
        <v>123</v>
      </c>
      <c r="B14" s="29">
        <v>1.9E-2</v>
      </c>
      <c r="C14" s="29">
        <v>0.02</v>
      </c>
      <c r="D14" s="29">
        <v>2.1000000000000001E-2</v>
      </c>
      <c r="E14" s="29">
        <v>2.1000000000000001E-2</v>
      </c>
      <c r="F14" s="30">
        <v>2.1000000000000001E-2</v>
      </c>
      <c r="G14" s="31">
        <v>0.02</v>
      </c>
      <c r="H14" s="31">
        <v>2.1999999999999999E-2</v>
      </c>
      <c r="I14" s="30">
        <v>0.02</v>
      </c>
      <c r="J14" s="31">
        <v>1.7000000000000001E-2</v>
      </c>
      <c r="K14" s="31"/>
      <c r="L14" s="199">
        <v>1.6E-2</v>
      </c>
    </row>
    <row r="15" spans="1:12" ht="24" customHeight="1">
      <c r="A15" s="4" t="s">
        <v>7</v>
      </c>
      <c r="B15" s="5">
        <v>1326041</v>
      </c>
      <c r="C15" s="5">
        <v>1192870</v>
      </c>
      <c r="D15" s="5">
        <v>1111157</v>
      </c>
      <c r="E15" s="5">
        <v>1118658</v>
      </c>
      <c r="F15" s="6">
        <v>1098370</v>
      </c>
      <c r="G15" s="7">
        <v>1151516</v>
      </c>
      <c r="H15" s="7">
        <v>1084787</v>
      </c>
      <c r="I15" s="6">
        <v>1135482</v>
      </c>
      <c r="J15" s="7">
        <v>1081133</v>
      </c>
      <c r="K15" s="7"/>
      <c r="L15" s="201">
        <v>1061101</v>
      </c>
    </row>
    <row r="16" spans="1:12" ht="24" customHeight="1">
      <c r="A16" s="4" t="s">
        <v>223</v>
      </c>
      <c r="B16" s="29">
        <v>1.536</v>
      </c>
      <c r="C16" s="29">
        <v>1.53</v>
      </c>
      <c r="D16" s="29">
        <v>1.4470000000000001</v>
      </c>
      <c r="E16" s="29">
        <v>1.452</v>
      </c>
      <c r="F16" s="30">
        <v>1.3029999999999999</v>
      </c>
      <c r="G16" s="31">
        <v>1.49</v>
      </c>
      <c r="H16" s="31">
        <v>1.5820000000000001</v>
      </c>
      <c r="I16" s="30">
        <v>1.4410000000000001</v>
      </c>
      <c r="J16" s="31">
        <v>1.5960000000000001</v>
      </c>
      <c r="K16" s="31"/>
      <c r="L16" s="199">
        <v>1.474</v>
      </c>
    </row>
    <row r="17" spans="1:12" ht="24" customHeight="1">
      <c r="A17" s="18" t="s">
        <v>30</v>
      </c>
      <c r="B17" s="19">
        <v>919</v>
      </c>
      <c r="C17" s="19">
        <v>997</v>
      </c>
      <c r="D17" s="19">
        <v>1012</v>
      </c>
      <c r="E17" s="19">
        <v>1063</v>
      </c>
      <c r="F17" s="20">
        <v>1126</v>
      </c>
      <c r="G17" s="21">
        <v>1183</v>
      </c>
      <c r="H17" s="21">
        <v>1233</v>
      </c>
      <c r="I17" s="20">
        <v>1311</v>
      </c>
      <c r="J17" s="21">
        <v>1146</v>
      </c>
      <c r="K17" s="21"/>
      <c r="L17" s="203">
        <v>1161</v>
      </c>
    </row>
    <row r="18" spans="1:12" ht="24" customHeight="1">
      <c r="A18" s="18" t="s">
        <v>71</v>
      </c>
      <c r="B18" s="45">
        <v>0.81</v>
      </c>
      <c r="C18" s="45">
        <v>0.84</v>
      </c>
      <c r="D18" s="45">
        <v>0.7</v>
      </c>
      <c r="E18" s="45">
        <v>1.54</v>
      </c>
      <c r="F18" s="46">
        <v>1.26</v>
      </c>
      <c r="G18" s="47">
        <v>1.22</v>
      </c>
      <c r="H18" s="47">
        <v>1.06</v>
      </c>
      <c r="I18" s="46">
        <v>0.71</v>
      </c>
      <c r="J18" s="47">
        <v>1.1299999999999999</v>
      </c>
      <c r="K18" s="47"/>
      <c r="L18" s="204">
        <v>0.6</v>
      </c>
    </row>
    <row r="19" spans="1:12" ht="24" customHeight="1">
      <c r="A19" s="4" t="s">
        <v>72</v>
      </c>
      <c r="B19" s="45">
        <v>1.05</v>
      </c>
      <c r="C19" s="45">
        <v>1.05</v>
      </c>
      <c r="D19" s="45">
        <v>1.2</v>
      </c>
      <c r="E19" s="45">
        <v>1</v>
      </c>
      <c r="F19" s="46">
        <v>0.84</v>
      </c>
      <c r="G19" s="47">
        <v>0.42</v>
      </c>
      <c r="H19" s="47">
        <v>0</v>
      </c>
      <c r="I19" s="46">
        <v>0</v>
      </c>
      <c r="J19" s="47">
        <v>0</v>
      </c>
      <c r="K19" s="47"/>
      <c r="L19" s="204">
        <v>0</v>
      </c>
    </row>
    <row r="20" spans="1:12" ht="7.5" customHeight="1"/>
    <row r="21" spans="1:12">
      <c r="A21" s="72" t="s">
        <v>124</v>
      </c>
      <c r="B21" s="72"/>
      <c r="C21" s="73"/>
      <c r="D21" s="73"/>
      <c r="E21" s="73"/>
      <c r="F21" s="73"/>
      <c r="G21" s="73"/>
      <c r="H21" s="73"/>
      <c r="I21" s="73"/>
      <c r="J21" s="73"/>
      <c r="K21" s="73"/>
      <c r="L21" s="73"/>
    </row>
    <row r="22" spans="1:12">
      <c r="A22" s="72" t="s">
        <v>125</v>
      </c>
      <c r="B22" s="72"/>
      <c r="C22" s="73"/>
      <c r="D22" s="73"/>
      <c r="E22" s="73"/>
      <c r="F22" s="73"/>
      <c r="G22" s="73"/>
      <c r="H22" s="73"/>
      <c r="I22" s="73"/>
      <c r="J22" s="73"/>
      <c r="K22" s="73"/>
      <c r="L22" s="73"/>
    </row>
    <row r="23" spans="1:12">
      <c r="A23" s="72" t="s">
        <v>169</v>
      </c>
      <c r="B23" s="72"/>
      <c r="C23" s="73"/>
      <c r="D23" s="73"/>
      <c r="E23" s="73"/>
      <c r="F23" s="73"/>
      <c r="G23" s="73"/>
      <c r="H23" s="73"/>
      <c r="I23" s="73"/>
      <c r="J23" s="73"/>
      <c r="K23" s="73"/>
      <c r="L23" s="73"/>
    </row>
    <row r="24" spans="1:12">
      <c r="A24" s="72" t="s">
        <v>126</v>
      </c>
      <c r="B24" s="72"/>
      <c r="C24" s="73"/>
      <c r="D24" s="73"/>
      <c r="E24" s="73"/>
      <c r="F24" s="73"/>
      <c r="G24" s="73"/>
      <c r="H24" s="73"/>
      <c r="I24" s="73"/>
      <c r="J24" s="73"/>
      <c r="K24" s="73"/>
      <c r="L24" s="73"/>
    </row>
    <row r="25" spans="1:12" ht="6" customHeight="1"/>
    <row r="26" spans="1:12" ht="24" customHeight="1">
      <c r="A26" s="118" t="s">
        <v>96</v>
      </c>
      <c r="B26" s="118"/>
    </row>
  </sheetData>
  <hyperlinks>
    <hyperlink ref="A26" location="Contents!A1" display="Back to contents"/>
  </hyperlinks>
  <pageMargins left="0.70866141732283472" right="0.19685039370078741" top="0.74803149606299213" bottom="0.35433070866141736" header="0.31496062992125984" footer="0.19685039370078741"/>
  <pageSetup paperSize="9" scale="95"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AH29"/>
  <sheetViews>
    <sheetView view="pageBreakPreview" zoomScale="90" zoomScaleNormal="100" zoomScaleSheetLayoutView="90" zoomScalePageLayoutView="165" workbookViewId="0">
      <selection activeCell="G27" sqref="G27"/>
    </sheetView>
  </sheetViews>
  <sheetFormatPr defaultColWidth="11.5546875" defaultRowHeight="15"/>
  <cols>
    <col min="1" max="1" width="31.21875" style="51" customWidth="1"/>
    <col min="2" max="34" width="8.109375" style="51" customWidth="1"/>
    <col min="35" max="35" width="8.44140625" style="51" customWidth="1"/>
    <col min="36" max="16384" width="11.5546875" style="51"/>
  </cols>
  <sheetData>
    <row r="1" spans="1:34" s="78" customFormat="1" ht="24" customHeight="1">
      <c r="A1" s="77" t="s">
        <v>70</v>
      </c>
      <c r="B1" s="77"/>
      <c r="C1" s="77"/>
      <c r="D1" s="77"/>
      <c r="E1" s="77"/>
      <c r="F1" s="77"/>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34" s="78" customFormat="1" ht="24" customHeight="1">
      <c r="A2" s="145" t="s">
        <v>77</v>
      </c>
      <c r="B2" s="146" t="s">
        <v>229</v>
      </c>
      <c r="C2" s="146" t="s">
        <v>219</v>
      </c>
      <c r="D2" s="146" t="s">
        <v>213</v>
      </c>
      <c r="E2" s="146" t="s">
        <v>212</v>
      </c>
      <c r="F2" s="146" t="s">
        <v>202</v>
      </c>
      <c r="G2" s="146" t="s">
        <v>201</v>
      </c>
      <c r="H2" s="146" t="s">
        <v>199</v>
      </c>
      <c r="I2" s="146" t="s">
        <v>198</v>
      </c>
      <c r="J2" s="146" t="s">
        <v>195</v>
      </c>
      <c r="K2" s="146" t="s">
        <v>165</v>
      </c>
      <c r="L2" s="146" t="s">
        <v>50</v>
      </c>
      <c r="M2" s="146" t="s">
        <v>49</v>
      </c>
      <c r="N2" s="146" t="s">
        <v>3</v>
      </c>
      <c r="O2" s="146" t="s">
        <v>31</v>
      </c>
      <c r="P2" s="146" t="s">
        <v>32</v>
      </c>
      <c r="Q2" s="146" t="s">
        <v>33</v>
      </c>
      <c r="R2" s="146" t="s">
        <v>4</v>
      </c>
      <c r="S2" s="146" t="s">
        <v>51</v>
      </c>
      <c r="T2" s="146" t="s">
        <v>52</v>
      </c>
      <c r="U2" s="146" t="s">
        <v>53</v>
      </c>
      <c r="V2" s="146" t="s">
        <v>54</v>
      </c>
      <c r="W2" s="146" t="s">
        <v>55</v>
      </c>
      <c r="X2" s="146" t="s">
        <v>56</v>
      </c>
      <c r="Y2" s="146" t="s">
        <v>57</v>
      </c>
      <c r="Z2" s="146" t="s">
        <v>58</v>
      </c>
      <c r="AA2" s="146" t="s">
        <v>59</v>
      </c>
      <c r="AB2" s="146" t="s">
        <v>60</v>
      </c>
      <c r="AC2" s="146" t="s">
        <v>61</v>
      </c>
      <c r="AD2" s="146" t="s">
        <v>62</v>
      </c>
      <c r="AE2" s="146" t="s">
        <v>63</v>
      </c>
      <c r="AF2" s="146" t="s">
        <v>64</v>
      </c>
      <c r="AG2" s="146" t="s">
        <v>65</v>
      </c>
      <c r="AH2" s="146" t="s">
        <v>66</v>
      </c>
    </row>
    <row r="3" spans="1:34" ht="24" customHeight="1">
      <c r="A3" s="139" t="s">
        <v>5</v>
      </c>
      <c r="B3" s="140">
        <v>6784</v>
      </c>
      <c r="C3" s="140">
        <v>3867</v>
      </c>
      <c r="D3" s="140">
        <v>3780</v>
      </c>
      <c r="E3" s="140">
        <v>3511</v>
      </c>
      <c r="F3" s="140">
        <v>8102</v>
      </c>
      <c r="G3" s="140">
        <v>2925</v>
      </c>
      <c r="H3" s="140">
        <v>4188</v>
      </c>
      <c r="I3" s="140">
        <v>5077</v>
      </c>
      <c r="J3" s="140">
        <v>7576</v>
      </c>
      <c r="K3" s="140">
        <v>243</v>
      </c>
      <c r="L3" s="140">
        <v>5102</v>
      </c>
      <c r="M3" s="140">
        <v>7983</v>
      </c>
      <c r="N3" s="141">
        <v>3315</v>
      </c>
      <c r="O3" s="141">
        <v>12047</v>
      </c>
      <c r="P3" s="141">
        <v>12008</v>
      </c>
      <c r="Q3" s="140">
        <v>5993</v>
      </c>
      <c r="R3" s="142">
        <v>6412</v>
      </c>
      <c r="S3" s="142">
        <v>9752</v>
      </c>
      <c r="T3" s="142">
        <v>5107</v>
      </c>
      <c r="U3" s="142">
        <v>10590</v>
      </c>
      <c r="V3" s="205">
        <v>4288</v>
      </c>
      <c r="W3" s="142">
        <v>6483</v>
      </c>
      <c r="X3" s="142">
        <v>6751</v>
      </c>
      <c r="Y3" s="142">
        <v>7536</v>
      </c>
      <c r="Z3" s="142">
        <v>7989</v>
      </c>
      <c r="AA3" s="142">
        <v>11953</v>
      </c>
      <c r="AB3" s="142">
        <v>1664</v>
      </c>
      <c r="AC3" s="142">
        <v>4148</v>
      </c>
      <c r="AD3" s="142">
        <v>7729</v>
      </c>
      <c r="AE3" s="143">
        <v>-9996</v>
      </c>
      <c r="AF3" s="143">
        <v>2519</v>
      </c>
      <c r="AG3" s="143">
        <v>11743</v>
      </c>
      <c r="AH3" s="143">
        <v>12691</v>
      </c>
    </row>
    <row r="4" spans="1:34" ht="24" customHeight="1">
      <c r="A4" s="4" t="s">
        <v>127</v>
      </c>
      <c r="B4" s="32">
        <v>0.14499999999999999</v>
      </c>
      <c r="C4" s="32">
        <v>0.112</v>
      </c>
      <c r="D4" s="32">
        <v>0.111</v>
      </c>
      <c r="E4" s="32">
        <v>0.105</v>
      </c>
      <c r="F4" s="32">
        <v>0.183</v>
      </c>
      <c r="G4" s="32">
        <v>9.2999999999999999E-2</v>
      </c>
      <c r="H4" s="32">
        <v>0.111</v>
      </c>
      <c r="I4" s="32">
        <v>0.126</v>
      </c>
      <c r="J4" s="32">
        <v>0.16200000000000001</v>
      </c>
      <c r="K4" s="32">
        <v>1.7000000000000001E-2</v>
      </c>
      <c r="L4" s="32">
        <v>0.125</v>
      </c>
      <c r="M4" s="32">
        <v>0.17172907401332071</v>
      </c>
      <c r="N4" s="25">
        <v>7.9161947266692595E-2</v>
      </c>
      <c r="O4" s="25">
        <v>0.23750181329361816</v>
      </c>
      <c r="P4" s="25">
        <v>0.27150563842579051</v>
      </c>
      <c r="Q4" s="32">
        <v>0.1420441111899213</v>
      </c>
      <c r="R4" s="33">
        <v>0.13900000000000001</v>
      </c>
      <c r="S4" s="33">
        <v>0.186</v>
      </c>
      <c r="T4" s="33">
        <v>0.111</v>
      </c>
      <c r="U4" s="33">
        <v>0.25900000000000001</v>
      </c>
      <c r="V4" s="206">
        <v>0.112</v>
      </c>
      <c r="W4" s="33">
        <v>0.214</v>
      </c>
      <c r="X4" s="33">
        <v>0.14499999999999999</v>
      </c>
      <c r="Y4" s="33">
        <v>0.17299999999999999</v>
      </c>
      <c r="Z4" s="33">
        <v>0.17199999999999999</v>
      </c>
      <c r="AA4" s="33">
        <v>0.26</v>
      </c>
      <c r="AB4" s="33">
        <v>1.2E-2</v>
      </c>
      <c r="AC4" s="33">
        <v>9.0999999999999998E-2</v>
      </c>
      <c r="AD4" s="33">
        <v>0.19500000000000001</v>
      </c>
      <c r="AE4" s="49">
        <v>-0.26900000000000002</v>
      </c>
      <c r="AF4" s="49">
        <v>6.6000000000000003E-2</v>
      </c>
      <c r="AG4" s="49">
        <v>0.27400000000000002</v>
      </c>
      <c r="AH4" s="49">
        <v>0.27200000000000002</v>
      </c>
    </row>
    <row r="5" spans="1:34" ht="24" customHeight="1">
      <c r="A5" s="4" t="s">
        <v>6</v>
      </c>
      <c r="B5" s="32">
        <v>0.112</v>
      </c>
      <c r="C5" s="32">
        <v>6.5000000000000002E-2</v>
      </c>
      <c r="D5" s="32">
        <v>6.5000000000000002E-2</v>
      </c>
      <c r="E5" s="32">
        <v>6.0999999999999999E-2</v>
      </c>
      <c r="F5" s="32">
        <v>0.13700000000000001</v>
      </c>
      <c r="G5" s="32">
        <v>4.8000000000000001E-2</v>
      </c>
      <c r="H5" s="32">
        <v>6.9000000000000006E-2</v>
      </c>
      <c r="I5" s="32">
        <v>8.5999999999999993E-2</v>
      </c>
      <c r="J5" s="32">
        <v>0.125</v>
      </c>
      <c r="K5" s="32">
        <v>4.0000000000000001E-3</v>
      </c>
      <c r="L5" s="32">
        <v>8.2000000000000003E-2</v>
      </c>
      <c r="M5" s="32">
        <v>0.12397478728959481</v>
      </c>
      <c r="N5" s="25">
        <v>4.9814323308482525E-2</v>
      </c>
      <c r="O5" s="25">
        <v>0.18640851812810072</v>
      </c>
      <c r="P5" s="25">
        <v>0.19511878067011146</v>
      </c>
      <c r="Q5" s="32">
        <v>0.1012091735062654</v>
      </c>
      <c r="R5" s="33">
        <v>0.106</v>
      </c>
      <c r="S5" s="33">
        <v>0.159</v>
      </c>
      <c r="T5" s="33">
        <v>8.5999999999999993E-2</v>
      </c>
      <c r="U5" s="33">
        <v>0.184</v>
      </c>
      <c r="V5" s="206">
        <v>7.2999999999999995E-2</v>
      </c>
      <c r="W5" s="33">
        <v>0.109</v>
      </c>
      <c r="X5" s="33">
        <v>0.11600000000000001</v>
      </c>
      <c r="Y5" s="33">
        <v>0.13</v>
      </c>
      <c r="Z5" s="33">
        <v>0.14000000000000001</v>
      </c>
      <c r="AA5" s="33">
        <v>0.218</v>
      </c>
      <c r="AB5" s="33">
        <v>3.1E-2</v>
      </c>
      <c r="AC5" s="33">
        <v>7.9000000000000001E-2</v>
      </c>
      <c r="AD5" s="33">
        <v>0.152</v>
      </c>
      <c r="AE5" s="49">
        <v>-0.19500000000000001</v>
      </c>
      <c r="AF5" s="49">
        <v>4.8000000000000001E-2</v>
      </c>
      <c r="AG5" s="49">
        <v>0.23300000000000001</v>
      </c>
      <c r="AH5" s="49">
        <v>0.26700000000000002</v>
      </c>
    </row>
    <row r="6" spans="1:34" ht="24" customHeight="1">
      <c r="A6" s="40" t="s">
        <v>128</v>
      </c>
      <c r="B6" s="130">
        <v>0.02</v>
      </c>
      <c r="C6" s="130">
        <v>1.2E-2</v>
      </c>
      <c r="D6" s="130">
        <v>1.2E-2</v>
      </c>
      <c r="E6" s="130">
        <v>1.0999999999999999E-2</v>
      </c>
      <c r="F6" s="130">
        <v>2.7E-2</v>
      </c>
      <c r="G6" s="130">
        <v>0.01</v>
      </c>
      <c r="H6" s="130">
        <v>1.4E-2</v>
      </c>
      <c r="I6" s="130">
        <v>1.7000000000000001E-2</v>
      </c>
      <c r="J6" s="130">
        <v>2.7E-2</v>
      </c>
      <c r="K6" s="130">
        <v>1E-3</v>
      </c>
      <c r="L6" s="130">
        <v>1.7999999999999999E-2</v>
      </c>
      <c r="M6" s="130">
        <v>2.8812421499415306E-2</v>
      </c>
      <c r="N6" s="131">
        <v>1.1917183662134363E-2</v>
      </c>
      <c r="O6" s="25">
        <v>4.2003746412012925E-2</v>
      </c>
      <c r="P6" s="25">
        <v>4.0904877339445672E-2</v>
      </c>
      <c r="Q6" s="130">
        <v>2.0444775354374257E-2</v>
      </c>
      <c r="R6" s="33">
        <v>2.3E-2</v>
      </c>
      <c r="S6" s="33">
        <v>3.4000000000000002E-2</v>
      </c>
      <c r="T6" s="33">
        <v>1.7000000000000001E-2</v>
      </c>
      <c r="U6" s="33">
        <v>3.6999999999999998E-2</v>
      </c>
      <c r="V6" s="207">
        <v>1.4999999999999999E-2</v>
      </c>
      <c r="W6" s="33">
        <v>2.1999999999999999E-2</v>
      </c>
      <c r="X6" s="49">
        <v>2.4E-2</v>
      </c>
      <c r="Y6" s="49">
        <v>2.7E-2</v>
      </c>
      <c r="Z6" s="49">
        <v>2.9000000000000001E-2</v>
      </c>
      <c r="AA6" s="49">
        <v>4.4999999999999998E-2</v>
      </c>
      <c r="AB6" s="49">
        <v>6.0000000000000001E-3</v>
      </c>
      <c r="AC6" s="49">
        <v>1.4999999999999999E-2</v>
      </c>
      <c r="AD6" s="49">
        <v>2.7E-2</v>
      </c>
      <c r="AE6" s="49">
        <v>-3.5000000000000003E-2</v>
      </c>
      <c r="AF6" s="49">
        <v>8.9999999999999993E-3</v>
      </c>
      <c r="AG6" s="49">
        <v>4.2000000000000003E-2</v>
      </c>
      <c r="AH6" s="49">
        <v>4.5999999999999999E-2</v>
      </c>
    </row>
    <row r="7" spans="1:34" ht="24" customHeight="1">
      <c r="A7" s="4" t="s">
        <v>167</v>
      </c>
      <c r="B7" s="32">
        <v>0.23799999999999999</v>
      </c>
      <c r="C7" s="32">
        <v>0.249</v>
      </c>
      <c r="D7" s="32">
        <v>0.248</v>
      </c>
      <c r="E7" s="32">
        <v>0.24099999999999999</v>
      </c>
      <c r="F7" s="32">
        <v>0.247</v>
      </c>
      <c r="G7" s="32">
        <v>0.26700000000000002</v>
      </c>
      <c r="H7" s="32">
        <v>0.26800000000000002</v>
      </c>
      <c r="I7" s="32">
        <v>0.27600000000000002</v>
      </c>
      <c r="J7" s="32">
        <v>0.27400000000000002</v>
      </c>
      <c r="K7" s="32">
        <v>0.30199999999999999</v>
      </c>
      <c r="L7" s="32">
        <v>0.29099999999999998</v>
      </c>
      <c r="M7" s="32">
        <v>0.28899999999999998</v>
      </c>
      <c r="N7" s="25">
        <v>0.312</v>
      </c>
      <c r="O7" s="25">
        <v>0.30399999999999999</v>
      </c>
      <c r="P7" s="25">
        <v>0.29199999999999998</v>
      </c>
      <c r="Q7" s="32">
        <v>0.28000000000000003</v>
      </c>
      <c r="R7" s="33">
        <v>0.26700000000000002</v>
      </c>
      <c r="S7" s="33">
        <v>0.29499999999999998</v>
      </c>
      <c r="T7" s="33">
        <v>0.27100000000000002</v>
      </c>
      <c r="U7" s="33">
        <v>0.26800000000000002</v>
      </c>
      <c r="V7" s="206">
        <v>0.248</v>
      </c>
      <c r="W7" s="33">
        <v>0.26700000000000002</v>
      </c>
      <c r="X7" s="33">
        <v>0.26200000000000001</v>
      </c>
      <c r="Y7" s="33">
        <v>0.25900000000000001</v>
      </c>
      <c r="Z7" s="33">
        <v>0.26600000000000001</v>
      </c>
      <c r="AA7" s="33">
        <v>0.251</v>
      </c>
      <c r="AB7" s="33">
        <v>0.24099999999999999</v>
      </c>
      <c r="AC7" s="49">
        <v>0.23300000000000001</v>
      </c>
      <c r="AD7" s="33">
        <v>0.221</v>
      </c>
      <c r="AE7" s="49">
        <v>0.214</v>
      </c>
      <c r="AF7" s="49">
        <v>0.23599999999999999</v>
      </c>
      <c r="AG7" s="49">
        <v>0.224</v>
      </c>
      <c r="AH7" s="49">
        <v>0.20399999999999999</v>
      </c>
    </row>
    <row r="8" spans="1:34" ht="24" customHeight="1">
      <c r="A8" s="4" t="s">
        <v>10</v>
      </c>
      <c r="B8" s="8">
        <v>10245</v>
      </c>
      <c r="C8" s="8">
        <v>10968</v>
      </c>
      <c r="D8" s="8">
        <v>10370</v>
      </c>
      <c r="E8" s="8">
        <v>9835</v>
      </c>
      <c r="F8" s="8">
        <v>9641</v>
      </c>
      <c r="G8" s="8">
        <v>9201</v>
      </c>
      <c r="H8" s="8">
        <v>8894</v>
      </c>
      <c r="I8" s="8">
        <v>10158</v>
      </c>
      <c r="J8" s="8">
        <v>8018</v>
      </c>
      <c r="K8" s="8">
        <v>8443</v>
      </c>
      <c r="L8" s="8">
        <v>8596</v>
      </c>
      <c r="M8" s="8">
        <v>10145</v>
      </c>
      <c r="N8" s="9">
        <v>7466</v>
      </c>
      <c r="O8" s="9">
        <v>7292</v>
      </c>
      <c r="P8" s="9">
        <v>8834</v>
      </c>
      <c r="Q8" s="8">
        <v>8929</v>
      </c>
      <c r="R8" s="10">
        <v>7269</v>
      </c>
      <c r="S8" s="10">
        <v>5776</v>
      </c>
      <c r="T8" s="10">
        <v>7057</v>
      </c>
      <c r="U8" s="10">
        <v>7385</v>
      </c>
      <c r="V8" s="208">
        <v>7855</v>
      </c>
      <c r="W8" s="10">
        <v>9977</v>
      </c>
      <c r="X8" s="10">
        <v>7340</v>
      </c>
      <c r="Y8" s="10">
        <v>7118</v>
      </c>
      <c r="Z8" s="10">
        <v>9879</v>
      </c>
      <c r="AA8" s="10">
        <v>9229</v>
      </c>
      <c r="AB8" s="10">
        <v>7782</v>
      </c>
      <c r="AC8" s="10">
        <v>10020</v>
      </c>
      <c r="AD8" s="10">
        <v>8553</v>
      </c>
      <c r="AE8" s="44">
        <v>8058</v>
      </c>
      <c r="AF8" s="44">
        <v>7742</v>
      </c>
      <c r="AG8" s="44">
        <v>9704</v>
      </c>
      <c r="AH8" s="44">
        <v>7145</v>
      </c>
    </row>
    <row r="9" spans="1:34" ht="24" customHeight="1">
      <c r="A9" s="40" t="s">
        <v>129</v>
      </c>
      <c r="B9" s="32">
        <v>2.5000000000000001E-2</v>
      </c>
      <c r="C9" s="32">
        <v>2.8000000000000001E-2</v>
      </c>
      <c r="D9" s="32">
        <v>2.7E-2</v>
      </c>
      <c r="E9" s="32">
        <v>2.7E-2</v>
      </c>
      <c r="F9" s="32">
        <v>2.7E-2</v>
      </c>
      <c r="G9" s="32">
        <v>2.5000000000000001E-2</v>
      </c>
      <c r="H9" s="32">
        <v>2.5000000000000001E-2</v>
      </c>
      <c r="I9" s="32">
        <v>2.9000000000000001E-2</v>
      </c>
      <c r="J9" s="32">
        <v>2.1999999999999999E-2</v>
      </c>
      <c r="K9" s="32">
        <v>2.1999999999999999E-2</v>
      </c>
      <c r="L9" s="32">
        <v>2.4E-2</v>
      </c>
      <c r="M9" s="130">
        <v>2.8000000000000001E-2</v>
      </c>
      <c r="N9" s="131">
        <v>1.9E-2</v>
      </c>
      <c r="O9" s="131">
        <v>1.9E-2</v>
      </c>
      <c r="P9" s="131">
        <v>2.361784956461584E-2</v>
      </c>
      <c r="Q9" s="32">
        <v>2.4407968204144138E-2</v>
      </c>
      <c r="R9" s="49">
        <v>0.02</v>
      </c>
      <c r="S9" s="49">
        <v>1.4999999999999999E-2</v>
      </c>
      <c r="T9" s="49">
        <v>1.7999999999999999E-2</v>
      </c>
      <c r="U9" s="49">
        <v>0.02</v>
      </c>
      <c r="V9" s="207">
        <v>2.1000000000000001E-2</v>
      </c>
      <c r="W9" s="49">
        <v>2.8000000000000001E-2</v>
      </c>
      <c r="X9" s="49">
        <v>1.9E-2</v>
      </c>
      <c r="Y9" s="49">
        <v>1.9E-2</v>
      </c>
      <c r="Z9" s="49">
        <v>2.9000000000000001E-2</v>
      </c>
      <c r="AA9" s="49">
        <v>2.7E-2</v>
      </c>
      <c r="AB9" s="49">
        <v>2.5000000000000001E-2</v>
      </c>
      <c r="AC9" s="49">
        <v>2.9000000000000001E-2</v>
      </c>
      <c r="AD9" s="49">
        <v>2.4E-2</v>
      </c>
      <c r="AE9" s="49">
        <v>2.3E-2</v>
      </c>
      <c r="AF9" s="49">
        <v>2.1999999999999999E-2</v>
      </c>
      <c r="AG9" s="49">
        <v>2.8000000000000001E-2</v>
      </c>
      <c r="AH9" s="49">
        <v>2.1000000000000001E-2</v>
      </c>
    </row>
    <row r="10" spans="1:34" ht="24" customHeight="1">
      <c r="A10" s="4" t="s">
        <v>130</v>
      </c>
      <c r="B10" s="32">
        <v>0.38700000000000001</v>
      </c>
      <c r="C10" s="32">
        <v>0.47299999999999998</v>
      </c>
      <c r="D10" s="32">
        <v>0.45900000000000002</v>
      </c>
      <c r="E10" s="32">
        <v>0.53600000000000003</v>
      </c>
      <c r="F10" s="32">
        <v>0.379</v>
      </c>
      <c r="G10" s="32">
        <v>0.50700000000000001</v>
      </c>
      <c r="H10" s="32">
        <v>0.48699999999999999</v>
      </c>
      <c r="I10" s="32">
        <v>0.436</v>
      </c>
      <c r="J10" s="32">
        <v>0.42499999999999999</v>
      </c>
      <c r="K10" s="32">
        <v>0.50700000000000001</v>
      </c>
      <c r="L10" s="32">
        <v>0.48899999999999999</v>
      </c>
      <c r="M10" s="32">
        <v>0.40764633980714382</v>
      </c>
      <c r="N10" s="25">
        <v>0.55800464037122965</v>
      </c>
      <c r="O10" s="25">
        <v>0.39088513209487691</v>
      </c>
      <c r="P10" s="25">
        <v>0.47934521768940691</v>
      </c>
      <c r="Q10" s="32">
        <v>0.41749186844958441</v>
      </c>
      <c r="R10" s="33">
        <v>0.48</v>
      </c>
      <c r="S10" s="33">
        <v>0.57699999999999996</v>
      </c>
      <c r="T10" s="33">
        <v>0.56200000000000006</v>
      </c>
      <c r="U10" s="33">
        <v>0.437</v>
      </c>
      <c r="V10" s="206">
        <v>0.72</v>
      </c>
      <c r="W10" s="33">
        <v>0.44800000000000001</v>
      </c>
      <c r="X10" s="33">
        <v>0.42899999999999999</v>
      </c>
      <c r="Y10" s="33">
        <v>0.496</v>
      </c>
      <c r="Z10" s="49">
        <v>0.36599999999999999</v>
      </c>
      <c r="AA10" s="49">
        <v>0.38400000000000001</v>
      </c>
      <c r="AB10" s="49">
        <v>0.57399999999999995</v>
      </c>
      <c r="AC10" s="49">
        <v>0.52200000000000002</v>
      </c>
      <c r="AD10" s="49">
        <v>0.38700000000000001</v>
      </c>
      <c r="AE10" s="49">
        <v>0.42699999999999999</v>
      </c>
      <c r="AF10" s="49">
        <v>0.46800000000000003</v>
      </c>
      <c r="AG10" s="49">
        <v>0.441</v>
      </c>
      <c r="AH10" s="49">
        <v>0.311</v>
      </c>
    </row>
    <row r="11" spans="1:34" ht="24" customHeight="1">
      <c r="A11" s="4" t="s">
        <v>27</v>
      </c>
      <c r="B11" s="14">
        <v>1.65</v>
      </c>
      <c r="C11" s="14">
        <v>1.66</v>
      </c>
      <c r="D11" s="14">
        <v>1.68</v>
      </c>
      <c r="E11" s="14">
        <v>1.65</v>
      </c>
      <c r="F11" s="14">
        <v>1.68</v>
      </c>
      <c r="G11" s="14">
        <v>1.79</v>
      </c>
      <c r="H11" s="14">
        <v>1.85</v>
      </c>
      <c r="I11" s="14">
        <v>1.69</v>
      </c>
      <c r="J11" s="14">
        <v>1.59</v>
      </c>
      <c r="K11" s="14">
        <v>1.54</v>
      </c>
      <c r="L11" s="14">
        <v>1.49</v>
      </c>
      <c r="M11" s="14">
        <v>1.45</v>
      </c>
      <c r="N11" s="15">
        <v>1.33</v>
      </c>
      <c r="O11" s="15">
        <v>1.36</v>
      </c>
      <c r="P11" s="15">
        <v>1.2</v>
      </c>
      <c r="Q11" s="14">
        <v>1.39</v>
      </c>
      <c r="R11" s="16">
        <v>1.42</v>
      </c>
      <c r="S11" s="16">
        <v>1.34</v>
      </c>
      <c r="T11" s="16" t="s">
        <v>69</v>
      </c>
      <c r="U11" s="16" t="s">
        <v>69</v>
      </c>
      <c r="V11" s="209" t="s">
        <v>69</v>
      </c>
      <c r="W11" s="16" t="s">
        <v>69</v>
      </c>
      <c r="X11" s="16" t="s">
        <v>69</v>
      </c>
      <c r="Y11" s="16" t="s">
        <v>69</v>
      </c>
      <c r="Z11" s="16" t="s">
        <v>69</v>
      </c>
      <c r="AA11" s="16" t="s">
        <v>69</v>
      </c>
      <c r="AB11" s="16" t="s">
        <v>69</v>
      </c>
      <c r="AC11" s="16" t="s">
        <v>69</v>
      </c>
      <c r="AD11" s="16" t="s">
        <v>69</v>
      </c>
      <c r="AE11" s="132" t="s">
        <v>69</v>
      </c>
      <c r="AF11" s="132" t="s">
        <v>69</v>
      </c>
      <c r="AG11" s="132" t="s">
        <v>69</v>
      </c>
      <c r="AH11" s="132" t="s">
        <v>69</v>
      </c>
    </row>
    <row r="12" spans="1:34" ht="24" customHeight="1">
      <c r="A12" s="4" t="s">
        <v>28</v>
      </c>
      <c r="B12" s="14">
        <v>2.4300000000000002</v>
      </c>
      <c r="C12" s="14">
        <v>1.58</v>
      </c>
      <c r="D12" s="14">
        <v>1.54</v>
      </c>
      <c r="E12" s="14">
        <v>1.64</v>
      </c>
      <c r="F12" s="14">
        <v>1.71</v>
      </c>
      <c r="G12" s="14">
        <v>1.57</v>
      </c>
      <c r="H12" s="14">
        <v>1.58</v>
      </c>
      <c r="I12" s="14">
        <v>1.83</v>
      </c>
      <c r="J12" s="14">
        <v>1.58</v>
      </c>
      <c r="K12" s="14">
        <v>1.28</v>
      </c>
      <c r="L12" s="14">
        <v>1.4</v>
      </c>
      <c r="M12" s="14">
        <v>1.23</v>
      </c>
      <c r="N12" s="15">
        <v>1.34</v>
      </c>
      <c r="O12" s="15">
        <v>1.1299999999999999</v>
      </c>
      <c r="P12" s="15">
        <v>1.0900000000000001</v>
      </c>
      <c r="Q12" s="14">
        <v>1.19</v>
      </c>
      <c r="R12" s="16">
        <v>1.18</v>
      </c>
      <c r="S12" s="16">
        <v>1.31</v>
      </c>
      <c r="T12" s="16">
        <v>1.08</v>
      </c>
      <c r="U12" s="16">
        <v>1.1000000000000001</v>
      </c>
      <c r="V12" s="209">
        <v>1.04</v>
      </c>
      <c r="W12" s="16">
        <v>1.02</v>
      </c>
      <c r="X12" s="16" t="s">
        <v>69</v>
      </c>
      <c r="Y12" s="16" t="s">
        <v>69</v>
      </c>
      <c r="Z12" s="16" t="s">
        <v>69</v>
      </c>
      <c r="AA12" s="16" t="s">
        <v>69</v>
      </c>
      <c r="AB12" s="16" t="s">
        <v>69</v>
      </c>
      <c r="AC12" s="16" t="s">
        <v>69</v>
      </c>
      <c r="AD12" s="16" t="s">
        <v>69</v>
      </c>
      <c r="AE12" s="132" t="s">
        <v>69</v>
      </c>
      <c r="AF12" s="132" t="s">
        <v>69</v>
      </c>
      <c r="AG12" s="132" t="s">
        <v>69</v>
      </c>
      <c r="AH12" s="132" t="s">
        <v>69</v>
      </c>
    </row>
    <row r="13" spans="1:34" ht="24" customHeight="1">
      <c r="A13" s="4" t="s">
        <v>29</v>
      </c>
      <c r="B13" s="14">
        <v>4.34</v>
      </c>
      <c r="C13" s="14">
        <v>5.34</v>
      </c>
      <c r="D13" s="14">
        <v>3.92</v>
      </c>
      <c r="E13" s="14">
        <v>7.43</v>
      </c>
      <c r="F13" s="14">
        <v>7.51</v>
      </c>
      <c r="G13" s="14">
        <v>9.31</v>
      </c>
      <c r="H13" s="14">
        <v>8.73</v>
      </c>
      <c r="I13" s="14">
        <v>4.7</v>
      </c>
      <c r="J13" s="14">
        <v>1.53</v>
      </c>
      <c r="K13" s="14">
        <v>7.43</v>
      </c>
      <c r="L13" s="14">
        <v>5.94</v>
      </c>
      <c r="M13" s="14">
        <v>6.84</v>
      </c>
      <c r="N13" s="15">
        <v>4.96</v>
      </c>
      <c r="O13" s="15">
        <v>3.6</v>
      </c>
      <c r="P13" s="15">
        <v>1.9</v>
      </c>
      <c r="Q13" s="14">
        <v>3.77</v>
      </c>
      <c r="R13" s="16">
        <v>3.79</v>
      </c>
      <c r="S13" s="16">
        <v>6.14</v>
      </c>
      <c r="T13" s="16">
        <v>2.2200000000000002</v>
      </c>
      <c r="U13" s="16">
        <v>2.08</v>
      </c>
      <c r="V13" s="209">
        <v>2.2400000000000002</v>
      </c>
      <c r="W13" s="16">
        <v>2.08</v>
      </c>
      <c r="X13" s="16" t="s">
        <v>69</v>
      </c>
      <c r="Y13" s="16" t="s">
        <v>69</v>
      </c>
      <c r="Z13" s="16" t="s">
        <v>69</v>
      </c>
      <c r="AA13" s="16" t="s">
        <v>69</v>
      </c>
      <c r="AB13" s="16" t="s">
        <v>69</v>
      </c>
      <c r="AC13" s="16" t="s">
        <v>69</v>
      </c>
      <c r="AD13" s="16" t="s">
        <v>69</v>
      </c>
      <c r="AE13" s="132" t="s">
        <v>69</v>
      </c>
      <c r="AF13" s="132" t="s">
        <v>69</v>
      </c>
      <c r="AG13" s="132" t="s">
        <v>69</v>
      </c>
      <c r="AH13" s="132" t="s">
        <v>73</v>
      </c>
    </row>
    <row r="14" spans="1:34" ht="24" customHeight="1">
      <c r="A14" s="40" t="s">
        <v>196</v>
      </c>
      <c r="B14" s="32">
        <v>0.02</v>
      </c>
      <c r="C14" s="32">
        <v>1.2E-2</v>
      </c>
      <c r="D14" s="32">
        <v>1.2E-2</v>
      </c>
      <c r="E14" s="32">
        <v>1.0999999999999999E-2</v>
      </c>
      <c r="F14" s="32">
        <v>2.7E-2</v>
      </c>
      <c r="G14" s="32">
        <v>0.01</v>
      </c>
      <c r="H14" s="32">
        <v>1.4E-2</v>
      </c>
      <c r="I14" s="32">
        <v>1.7000000000000001E-2</v>
      </c>
      <c r="J14" s="32">
        <v>2.7E-2</v>
      </c>
      <c r="K14" s="32">
        <v>1.4999999999999999E-2</v>
      </c>
      <c r="L14" s="32">
        <v>3.2000000000000001E-2</v>
      </c>
      <c r="M14" s="32">
        <v>2.5999999999999999E-2</v>
      </c>
      <c r="N14" s="25">
        <v>2.5999999999999999E-2</v>
      </c>
      <c r="O14" s="25"/>
      <c r="P14" s="25"/>
      <c r="Q14" s="32"/>
      <c r="R14" s="33"/>
      <c r="S14" s="33"/>
      <c r="T14" s="33"/>
      <c r="U14" s="33"/>
      <c r="V14" s="206"/>
      <c r="W14" s="33"/>
      <c r="X14" s="33"/>
      <c r="Y14" s="33"/>
      <c r="Z14" s="33"/>
      <c r="AA14" s="33"/>
      <c r="AB14" s="33"/>
      <c r="AC14" s="33"/>
      <c r="AD14" s="33"/>
      <c r="AE14" s="49"/>
      <c r="AF14" s="49"/>
      <c r="AG14" s="49"/>
      <c r="AH14" s="49"/>
    </row>
    <row r="15" spans="1:34" ht="24" customHeight="1">
      <c r="A15" s="4" t="s">
        <v>7</v>
      </c>
      <c r="B15" s="8">
        <v>1379298</v>
      </c>
      <c r="C15" s="8">
        <v>1326041</v>
      </c>
      <c r="D15" s="8">
        <v>1317205</v>
      </c>
      <c r="E15" s="8">
        <v>1249853</v>
      </c>
      <c r="F15" s="8">
        <v>1206148</v>
      </c>
      <c r="G15" s="8">
        <v>1192870</v>
      </c>
      <c r="H15" s="8">
        <v>1198958</v>
      </c>
      <c r="I15" s="8">
        <v>1170628</v>
      </c>
      <c r="J15" s="8">
        <v>1182467</v>
      </c>
      <c r="K15" s="8">
        <v>1111157</v>
      </c>
      <c r="L15" s="8">
        <v>1133802</v>
      </c>
      <c r="M15" s="8">
        <v>1109844</v>
      </c>
      <c r="N15" s="9">
        <v>1106700</v>
      </c>
      <c r="O15" s="9">
        <v>1118658</v>
      </c>
      <c r="P15" s="9">
        <v>1175804</v>
      </c>
      <c r="Q15" s="8">
        <v>1172669</v>
      </c>
      <c r="R15" s="10">
        <v>1172380</v>
      </c>
      <c r="S15" s="10">
        <v>1098370</v>
      </c>
      <c r="T15" s="10">
        <v>1201247</v>
      </c>
      <c r="U15" s="10">
        <v>1154598</v>
      </c>
      <c r="V15" s="208">
        <v>1153804</v>
      </c>
      <c r="W15" s="10">
        <v>1151516</v>
      </c>
      <c r="X15" s="10">
        <v>1158154</v>
      </c>
      <c r="Y15" s="10">
        <v>1126094</v>
      </c>
      <c r="Z15" s="10">
        <v>1085405</v>
      </c>
      <c r="AA15" s="10">
        <v>1084787</v>
      </c>
      <c r="AB15" s="10">
        <v>1056825</v>
      </c>
      <c r="AC15" s="10">
        <v>1048573</v>
      </c>
      <c r="AD15" s="10">
        <v>1174262</v>
      </c>
      <c r="AE15" s="44">
        <v>1135482</v>
      </c>
      <c r="AF15" s="44">
        <v>1124250</v>
      </c>
      <c r="AG15" s="44">
        <v>1126281</v>
      </c>
      <c r="AH15" s="44">
        <v>1105590</v>
      </c>
    </row>
    <row r="16" spans="1:34" ht="24" customHeight="1">
      <c r="A16" s="4" t="s">
        <v>223</v>
      </c>
      <c r="B16" s="32">
        <v>1.5760000000000001</v>
      </c>
      <c r="C16" s="32">
        <v>1.536</v>
      </c>
      <c r="D16" s="32">
        <v>1.4990000000000001</v>
      </c>
      <c r="E16" s="32">
        <v>1.5109999999999999</v>
      </c>
      <c r="F16" s="32">
        <v>1.506</v>
      </c>
      <c r="G16" s="32">
        <v>1.53</v>
      </c>
      <c r="H16" s="32">
        <v>1.4179999999999999</v>
      </c>
      <c r="I16" s="32">
        <v>1.3859999999999999</v>
      </c>
      <c r="J16" s="32">
        <v>1.4670000000000001</v>
      </c>
      <c r="K16" s="32">
        <v>1.4470000000000001</v>
      </c>
      <c r="L16" s="32">
        <v>1.4350000000000001</v>
      </c>
      <c r="M16" s="32">
        <v>1.485596426987237</v>
      </c>
      <c r="N16" s="25">
        <v>1.4942352276562338</v>
      </c>
      <c r="O16" s="25">
        <v>1.4516546790901008</v>
      </c>
      <c r="P16" s="25">
        <v>1.2914098354359891</v>
      </c>
      <c r="Q16" s="32">
        <v>1.2258644204804008</v>
      </c>
      <c r="R16" s="33">
        <v>1.179</v>
      </c>
      <c r="S16" s="33">
        <v>1.3029999999999999</v>
      </c>
      <c r="T16" s="33">
        <v>1.446</v>
      </c>
      <c r="U16" s="33">
        <v>1.478</v>
      </c>
      <c r="V16" s="206">
        <v>1.4550000000000001</v>
      </c>
      <c r="W16" s="33">
        <v>1.49</v>
      </c>
      <c r="X16" s="33">
        <v>1.44</v>
      </c>
      <c r="Y16" s="33">
        <v>1.482</v>
      </c>
      <c r="Z16" s="33">
        <v>1.5309999999999999</v>
      </c>
      <c r="AA16" s="33">
        <v>1.5820000000000001</v>
      </c>
      <c r="AB16" s="33">
        <v>1.494</v>
      </c>
      <c r="AC16" s="33">
        <v>1.514</v>
      </c>
      <c r="AD16" s="49">
        <v>1.4359999999999999</v>
      </c>
      <c r="AE16" s="49">
        <v>1.4410000000000001</v>
      </c>
      <c r="AF16" s="49">
        <v>1.43</v>
      </c>
      <c r="AG16" s="49">
        <v>1.536</v>
      </c>
      <c r="AH16" s="49">
        <v>1.5209999999999999</v>
      </c>
    </row>
    <row r="17" spans="1:34" ht="24" customHeight="1">
      <c r="A17" s="4" t="s">
        <v>30</v>
      </c>
      <c r="B17" s="8">
        <v>922</v>
      </c>
      <c r="C17" s="8">
        <v>919</v>
      </c>
      <c r="D17" s="8">
        <v>948</v>
      </c>
      <c r="E17" s="8">
        <v>955</v>
      </c>
      <c r="F17" s="8">
        <v>998</v>
      </c>
      <c r="G17" s="8">
        <v>997</v>
      </c>
      <c r="H17" s="8">
        <v>998</v>
      </c>
      <c r="I17" s="8">
        <v>988</v>
      </c>
      <c r="J17" s="8">
        <v>1000</v>
      </c>
      <c r="K17" s="8">
        <v>1012</v>
      </c>
      <c r="L17" s="8">
        <v>1043</v>
      </c>
      <c r="M17" s="8">
        <v>1040</v>
      </c>
      <c r="N17" s="9">
        <v>1063</v>
      </c>
      <c r="O17" s="9">
        <v>1063</v>
      </c>
      <c r="P17" s="9">
        <v>1092</v>
      </c>
      <c r="Q17" s="8">
        <v>1088</v>
      </c>
      <c r="R17" s="10">
        <v>1102</v>
      </c>
      <c r="S17" s="10">
        <v>1126</v>
      </c>
      <c r="T17" s="10">
        <v>1166</v>
      </c>
      <c r="U17" s="10">
        <v>1162</v>
      </c>
      <c r="V17" s="208">
        <v>1178</v>
      </c>
      <c r="W17" s="10">
        <v>1183</v>
      </c>
      <c r="X17" s="10">
        <v>1179</v>
      </c>
      <c r="Y17" s="10">
        <v>1165</v>
      </c>
      <c r="Z17" s="10">
        <v>1209</v>
      </c>
      <c r="AA17" s="10">
        <v>1233</v>
      </c>
      <c r="AB17" s="10">
        <v>1252</v>
      </c>
      <c r="AC17" s="10">
        <v>1269</v>
      </c>
      <c r="AD17" s="44">
        <v>1308</v>
      </c>
      <c r="AE17" s="44">
        <v>1311</v>
      </c>
      <c r="AF17" s="44">
        <v>1297</v>
      </c>
      <c r="AG17" s="44">
        <v>1240</v>
      </c>
      <c r="AH17" s="44">
        <v>1261</v>
      </c>
    </row>
    <row r="18" spans="1:34" ht="3" customHeight="1">
      <c r="A18" s="213"/>
      <c r="B18" s="213"/>
      <c r="C18" s="213"/>
      <c r="D18" s="213"/>
      <c r="E18" s="213"/>
      <c r="F18" s="213"/>
      <c r="G18" s="213"/>
      <c r="H18" s="213"/>
      <c r="I18" s="213"/>
      <c r="J18" s="213"/>
      <c r="K18" s="213"/>
      <c r="L18" s="213"/>
      <c r="M18" s="213"/>
      <c r="N18" s="213"/>
      <c r="O18" s="213"/>
      <c r="P18" s="213"/>
      <c r="Q18" s="213"/>
      <c r="R18" s="213"/>
      <c r="S18" s="213"/>
      <c r="T18" s="213"/>
      <c r="U18" s="213"/>
      <c r="V18" s="213"/>
      <c r="W18" s="162"/>
      <c r="X18" s="162"/>
      <c r="Y18" s="162"/>
      <c r="Z18" s="162"/>
      <c r="AA18" s="162"/>
      <c r="AB18" s="162"/>
      <c r="AC18" s="162"/>
      <c r="AD18" s="163"/>
      <c r="AE18" s="163"/>
      <c r="AF18" s="163"/>
      <c r="AG18" s="163"/>
      <c r="AH18" s="163"/>
    </row>
    <row r="19" spans="1:34" ht="24" customHeight="1">
      <c r="A19" s="161" t="s">
        <v>135</v>
      </c>
      <c r="B19" s="161"/>
      <c r="C19" s="161"/>
      <c r="D19" s="161"/>
      <c r="E19" s="161"/>
      <c r="F19" s="161"/>
    </row>
    <row r="20" spans="1:34" ht="6" customHeight="1">
      <c r="A20" s="161"/>
      <c r="B20" s="161"/>
      <c r="C20" s="161"/>
      <c r="D20" s="161"/>
      <c r="E20" s="161"/>
      <c r="F20" s="161"/>
    </row>
    <row r="21" spans="1:34">
      <c r="A21" s="72" t="s">
        <v>133</v>
      </c>
      <c r="B21" s="72"/>
      <c r="C21" s="72"/>
      <c r="D21" s="72"/>
      <c r="E21" s="72"/>
      <c r="F21" s="72"/>
    </row>
    <row r="22" spans="1:34">
      <c r="A22" s="72" t="s">
        <v>134</v>
      </c>
      <c r="B22" s="72"/>
      <c r="C22" s="72"/>
      <c r="D22" s="72"/>
      <c r="E22" s="72"/>
      <c r="F22" s="72"/>
    </row>
    <row r="23" spans="1:34">
      <c r="A23" s="72" t="s">
        <v>131</v>
      </c>
      <c r="B23" s="72"/>
      <c r="C23" s="72"/>
      <c r="D23" s="72"/>
      <c r="E23" s="72"/>
      <c r="F23" s="72"/>
    </row>
    <row r="24" spans="1:34">
      <c r="A24" s="72" t="s">
        <v>168</v>
      </c>
      <c r="B24" s="72"/>
      <c r="C24" s="72"/>
      <c r="D24" s="72"/>
      <c r="E24" s="72"/>
      <c r="F24" s="72"/>
      <c r="Q24" s="119"/>
    </row>
    <row r="25" spans="1:34">
      <c r="A25" s="72" t="s">
        <v>69</v>
      </c>
      <c r="B25" s="72"/>
      <c r="C25" s="72"/>
      <c r="D25" s="72"/>
      <c r="E25" s="72"/>
      <c r="F25" s="72"/>
    </row>
    <row r="26" spans="1:34" ht="9" customHeight="1"/>
    <row r="27" spans="1:34" ht="24" customHeight="1">
      <c r="A27" s="118" t="s">
        <v>96</v>
      </c>
      <c r="B27" s="118"/>
      <c r="C27" s="118"/>
      <c r="D27" s="118"/>
      <c r="E27" s="118"/>
      <c r="F27" s="118"/>
    </row>
    <row r="28" spans="1:34" ht="24" customHeight="1"/>
    <row r="29" spans="1:34" ht="24" customHeight="1"/>
  </sheetData>
  <hyperlinks>
    <hyperlink ref="A27" location="Contents!A1" display="Back to contents"/>
  </hyperlinks>
  <pageMargins left="0.70866141732283472" right="0.19685039370078741" top="0.74803149606299213" bottom="0.35433070866141736" header="0.31496062992125984" footer="0.19685039370078741"/>
  <pageSetup paperSize="9" scale="84"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H20"/>
  <sheetViews>
    <sheetView zoomScale="110" zoomScaleNormal="110" zoomScaleSheetLayoutView="90" zoomScalePageLayoutView="128" workbookViewId="0">
      <selection activeCell="G27" sqref="G27"/>
    </sheetView>
  </sheetViews>
  <sheetFormatPr defaultColWidth="11.5546875" defaultRowHeight="15" outlineLevelRow="1"/>
  <cols>
    <col min="1" max="1" width="28.6640625" style="51" customWidth="1"/>
    <col min="2" max="16384" width="11.5546875" style="51"/>
  </cols>
  <sheetData>
    <row r="1" spans="1:8" ht="24" customHeight="1" thickBot="1">
      <c r="A1" s="75" t="s">
        <v>230</v>
      </c>
      <c r="B1" s="170" t="s">
        <v>106</v>
      </c>
      <c r="C1" s="170" t="s">
        <v>107</v>
      </c>
      <c r="D1" s="170"/>
      <c r="E1" s="170"/>
      <c r="F1" s="170" t="s">
        <v>108</v>
      </c>
      <c r="G1" s="170" t="s">
        <v>110</v>
      </c>
      <c r="H1" s="170"/>
    </row>
    <row r="2" spans="1:8" ht="24" customHeight="1" thickTop="1" thickBot="1">
      <c r="A2" s="145" t="s">
        <v>77</v>
      </c>
      <c r="B2" s="171" t="s">
        <v>105</v>
      </c>
      <c r="C2" s="172" t="s">
        <v>105</v>
      </c>
      <c r="D2" s="172" t="s">
        <v>40</v>
      </c>
      <c r="E2" s="172" t="s">
        <v>41</v>
      </c>
      <c r="F2" s="172" t="s">
        <v>109</v>
      </c>
      <c r="G2" s="172" t="s">
        <v>111</v>
      </c>
      <c r="H2" s="172" t="s">
        <v>16</v>
      </c>
    </row>
    <row r="3" spans="1:8" ht="24" customHeight="1" thickTop="1">
      <c r="A3" s="1" t="s">
        <v>42</v>
      </c>
      <c r="B3" s="151">
        <v>4017</v>
      </c>
      <c r="C3" s="151">
        <v>4765</v>
      </c>
      <c r="D3" s="220">
        <v>196</v>
      </c>
      <c r="E3" s="151">
        <v>1340</v>
      </c>
      <c r="F3" s="220">
        <v>-14</v>
      </c>
      <c r="G3" s="221">
        <v>-59</v>
      </c>
      <c r="H3" s="151">
        <f>SUM(B3:G3)</f>
        <v>10245</v>
      </c>
    </row>
    <row r="4" spans="1:8" ht="24" customHeight="1">
      <c r="A4" s="4" t="s">
        <v>222</v>
      </c>
      <c r="B4" s="27">
        <v>-224</v>
      </c>
      <c r="C4" s="27">
        <v>-768</v>
      </c>
      <c r="D4" s="27">
        <v>-1</v>
      </c>
      <c r="E4" s="27">
        <v>-1</v>
      </c>
      <c r="F4" s="27">
        <v>0</v>
      </c>
      <c r="G4" s="36">
        <v>0</v>
      </c>
      <c r="H4" s="27">
        <f>SUM(B4:G4)</f>
        <v>-994</v>
      </c>
    </row>
    <row r="5" spans="1:8" ht="24" customHeight="1">
      <c r="A5" s="4" t="s">
        <v>11</v>
      </c>
      <c r="B5" s="27">
        <v>980</v>
      </c>
      <c r="C5" s="27">
        <v>182</v>
      </c>
      <c r="D5" s="27">
        <v>959</v>
      </c>
      <c r="E5" s="27">
        <v>-111</v>
      </c>
      <c r="F5" s="27">
        <v>116</v>
      </c>
      <c r="G5" s="36">
        <v>-66</v>
      </c>
      <c r="H5" s="27">
        <f>SUM(B5:G5)</f>
        <v>2060</v>
      </c>
    </row>
    <row r="6" spans="1:8" ht="24" customHeight="1">
      <c r="A6" s="4" t="s">
        <v>14</v>
      </c>
      <c r="B6" s="27">
        <v>297</v>
      </c>
      <c r="C6" s="27">
        <v>61</v>
      </c>
      <c r="D6" s="27">
        <v>45</v>
      </c>
      <c r="E6" s="27">
        <v>3214</v>
      </c>
      <c r="F6" s="27">
        <v>135</v>
      </c>
      <c r="G6" s="36">
        <v>-30</v>
      </c>
      <c r="H6" s="27">
        <f>SUM(B6:G6)</f>
        <v>3722</v>
      </c>
    </row>
    <row r="7" spans="1:8" ht="24" customHeight="1">
      <c r="A7" s="22" t="s">
        <v>119</v>
      </c>
      <c r="B7" s="23">
        <f>SUM(B3:B6)</f>
        <v>5070</v>
      </c>
      <c r="C7" s="23">
        <f t="shared" ref="C7:H7" si="0">SUM(C3:C6)</f>
        <v>4240</v>
      </c>
      <c r="D7" s="23">
        <f t="shared" si="0"/>
        <v>1199</v>
      </c>
      <c r="E7" s="23">
        <f t="shared" si="0"/>
        <v>4442</v>
      </c>
      <c r="F7" s="23">
        <f t="shared" si="0"/>
        <v>237</v>
      </c>
      <c r="G7" s="23">
        <f t="shared" si="0"/>
        <v>-155</v>
      </c>
      <c r="H7" s="23">
        <f t="shared" si="0"/>
        <v>15033</v>
      </c>
    </row>
    <row r="8" spans="1:8" ht="24" customHeight="1">
      <c r="A8" s="4" t="s">
        <v>43</v>
      </c>
      <c r="B8" s="27">
        <v>-1555</v>
      </c>
      <c r="C8" s="27">
        <v>-534</v>
      </c>
      <c r="D8" s="27">
        <v>-604</v>
      </c>
      <c r="E8" s="27">
        <v>-512</v>
      </c>
      <c r="F8" s="27">
        <v>-3068</v>
      </c>
      <c r="G8" s="36">
        <v>71</v>
      </c>
      <c r="H8" s="27">
        <f>SUM(B8:G8)</f>
        <v>-6202</v>
      </c>
    </row>
    <row r="9" spans="1:8" ht="24" hidden="1" customHeight="1" outlineLevel="1">
      <c r="A9" s="217" t="s">
        <v>116</v>
      </c>
      <c r="B9" s="216">
        <v>0</v>
      </c>
      <c r="C9" s="216">
        <v>0</v>
      </c>
      <c r="D9" s="216">
        <v>0</v>
      </c>
      <c r="E9" s="216">
        <v>0</v>
      </c>
      <c r="F9" s="216">
        <v>0</v>
      </c>
      <c r="G9" s="218">
        <v>0</v>
      </c>
      <c r="H9" s="216">
        <v>0</v>
      </c>
    </row>
    <row r="10" spans="1:8" ht="24" customHeight="1" collapsed="1">
      <c r="A10" s="22" t="s">
        <v>44</v>
      </c>
      <c r="B10" s="23">
        <f>SUM(B7:B8)</f>
        <v>3515</v>
      </c>
      <c r="C10" s="23">
        <f t="shared" ref="C10:H10" si="1">SUM(C7:C8)</f>
        <v>3706</v>
      </c>
      <c r="D10" s="23">
        <f t="shared" si="1"/>
        <v>595</v>
      </c>
      <c r="E10" s="23">
        <f t="shared" si="1"/>
        <v>3930</v>
      </c>
      <c r="F10" s="23">
        <f t="shared" si="1"/>
        <v>-2831</v>
      </c>
      <c r="G10" s="23">
        <f t="shared" si="1"/>
        <v>-84</v>
      </c>
      <c r="H10" s="23">
        <f t="shared" si="1"/>
        <v>8831</v>
      </c>
    </row>
    <row r="11" spans="1:8" ht="24" customHeight="1">
      <c r="A11" s="4" t="s">
        <v>45</v>
      </c>
      <c r="B11" s="27">
        <v>-1157</v>
      </c>
      <c r="C11" s="27">
        <v>-693</v>
      </c>
      <c r="D11" s="27">
        <v>-374</v>
      </c>
      <c r="E11" s="27">
        <v>-216</v>
      </c>
      <c r="F11" s="27">
        <v>2440</v>
      </c>
      <c r="G11" s="36">
        <v>0</v>
      </c>
      <c r="H11" s="27">
        <v>0</v>
      </c>
    </row>
    <row r="12" spans="1:8" ht="24" customHeight="1">
      <c r="A12" s="22" t="s">
        <v>138</v>
      </c>
      <c r="B12" s="23">
        <f>SUM(B10:B11)</f>
        <v>2358</v>
      </c>
      <c r="C12" s="23">
        <f t="shared" ref="C12:H12" si="2">SUM(C10:C11)</f>
        <v>3013</v>
      </c>
      <c r="D12" s="23">
        <f t="shared" si="2"/>
        <v>221</v>
      </c>
      <c r="E12" s="23">
        <f t="shared" si="2"/>
        <v>3714</v>
      </c>
      <c r="F12" s="23">
        <f t="shared" si="2"/>
        <v>-391</v>
      </c>
      <c r="G12" s="23">
        <f t="shared" si="2"/>
        <v>-84</v>
      </c>
      <c r="H12" s="23">
        <f t="shared" si="2"/>
        <v>8831</v>
      </c>
    </row>
    <row r="13" spans="1:8" ht="24" customHeight="1" thickBot="1">
      <c r="A13" s="60"/>
      <c r="B13" s="169"/>
      <c r="C13" s="169"/>
      <c r="D13" s="169"/>
      <c r="E13" s="169"/>
      <c r="F13" s="169"/>
      <c r="G13" s="169"/>
      <c r="H13" s="169"/>
    </row>
    <row r="14" spans="1:8" ht="24" customHeight="1" thickTop="1">
      <c r="A14" s="1" t="s">
        <v>7</v>
      </c>
      <c r="B14" s="26">
        <v>471766</v>
      </c>
      <c r="C14" s="26">
        <v>588798</v>
      </c>
      <c r="D14" s="26">
        <v>12697</v>
      </c>
      <c r="E14" s="26">
        <v>564043</v>
      </c>
      <c r="F14" s="26">
        <v>22549</v>
      </c>
      <c r="G14" s="38">
        <v>-280555</v>
      </c>
      <c r="H14" s="26">
        <f>SUM(B14:G14)</f>
        <v>1379298</v>
      </c>
    </row>
    <row r="15" spans="1:8" ht="24" customHeight="1">
      <c r="A15" s="4" t="s">
        <v>47</v>
      </c>
      <c r="B15" s="27">
        <v>432994</v>
      </c>
      <c r="C15" s="27">
        <v>483933</v>
      </c>
      <c r="D15" s="27">
        <v>4591</v>
      </c>
      <c r="E15" s="27">
        <v>469580</v>
      </c>
      <c r="F15" s="27">
        <v>22549</v>
      </c>
      <c r="G15" s="36">
        <v>-280555</v>
      </c>
      <c r="H15" s="27">
        <f>SUM(B15:G15)</f>
        <v>1133092</v>
      </c>
    </row>
    <row r="16" spans="1:8" ht="24" customHeight="1">
      <c r="A16" s="4" t="s">
        <v>226</v>
      </c>
      <c r="B16" s="27">
        <v>38772</v>
      </c>
      <c r="C16" s="27">
        <v>104865</v>
      </c>
      <c r="D16" s="27">
        <v>8106</v>
      </c>
      <c r="E16" s="27">
        <v>94463</v>
      </c>
      <c r="F16" s="39">
        <v>0</v>
      </c>
      <c r="G16" s="35">
        <v>0</v>
      </c>
      <c r="H16" s="27">
        <f>SUM(B16:G16)</f>
        <v>246206</v>
      </c>
    </row>
    <row r="17" spans="1:1" ht="24" customHeight="1"/>
    <row r="18" spans="1:1" ht="24" customHeight="1">
      <c r="A18" s="118" t="s">
        <v>96</v>
      </c>
    </row>
    <row r="19" spans="1:1" ht="24" customHeight="1"/>
    <row r="20" spans="1:1" ht="24" customHeight="1"/>
  </sheetData>
  <hyperlinks>
    <hyperlink ref="A18"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pageSetUpPr fitToPage="1"/>
  </sheetPr>
  <dimension ref="A1:L44"/>
  <sheetViews>
    <sheetView zoomScaleNormal="100" zoomScaleSheetLayoutView="80" workbookViewId="0">
      <selection activeCell="G27" sqref="G27"/>
    </sheetView>
  </sheetViews>
  <sheetFormatPr defaultRowHeight="15"/>
  <cols>
    <col min="1" max="1" width="46" style="51" customWidth="1"/>
    <col min="2" max="16384" width="8.88671875" style="51"/>
  </cols>
  <sheetData>
    <row r="1" spans="1:12" ht="24" customHeight="1">
      <c r="A1" s="77" t="s">
        <v>193</v>
      </c>
      <c r="B1" s="74"/>
      <c r="C1" s="74"/>
      <c r="D1" s="74"/>
      <c r="E1" s="74"/>
      <c r="F1" s="74"/>
      <c r="G1" s="74"/>
      <c r="H1" s="74"/>
      <c r="I1" s="74"/>
      <c r="J1" s="74"/>
      <c r="K1" s="74"/>
      <c r="L1" s="74"/>
    </row>
    <row r="2" spans="1:12" ht="24" customHeight="1">
      <c r="A2" s="74"/>
      <c r="B2" s="74"/>
      <c r="C2" s="74"/>
      <c r="D2" s="74"/>
      <c r="E2" s="74"/>
      <c r="F2" s="74"/>
      <c r="G2" s="74"/>
      <c r="H2" s="74"/>
      <c r="I2" s="74"/>
      <c r="J2" s="74"/>
      <c r="K2" s="74"/>
      <c r="L2" s="74"/>
    </row>
    <row r="3" spans="1:12" ht="15" customHeight="1">
      <c r="A3" s="215"/>
      <c r="B3" s="215"/>
      <c r="C3" s="215"/>
      <c r="D3" s="215"/>
      <c r="E3" s="215"/>
      <c r="F3" s="215"/>
      <c r="G3" s="215"/>
    </row>
    <row r="4" spans="1:12" ht="24.75" customHeight="1" thickBot="1">
      <c r="A4" s="134" t="s">
        <v>170</v>
      </c>
      <c r="B4" s="134" t="s">
        <v>171</v>
      </c>
      <c r="C4" s="135"/>
      <c r="D4" s="135"/>
      <c r="E4" s="134"/>
      <c r="F4" s="135"/>
      <c r="G4" s="135"/>
      <c r="H4" s="135"/>
      <c r="I4" s="134"/>
      <c r="J4" s="135"/>
      <c r="K4" s="135"/>
      <c r="L4" s="86"/>
    </row>
    <row r="5" spans="1:12" ht="6" customHeight="1" thickTop="1">
      <c r="A5" s="136"/>
      <c r="B5" s="136"/>
      <c r="C5" s="136"/>
      <c r="D5" s="136"/>
      <c r="E5" s="136"/>
      <c r="F5" s="136"/>
      <c r="G5" s="136"/>
      <c r="H5" s="136"/>
      <c r="J5" s="136"/>
      <c r="K5" s="136"/>
    </row>
    <row r="6" spans="1:12" ht="21" customHeight="1">
      <c r="A6" s="89" t="s">
        <v>26</v>
      </c>
      <c r="B6" s="89" t="s">
        <v>172</v>
      </c>
      <c r="C6" s="89"/>
      <c r="D6" s="89"/>
      <c r="E6" s="89" t="s">
        <v>69</v>
      </c>
      <c r="F6" s="89" t="s">
        <v>69</v>
      </c>
      <c r="G6" s="89"/>
      <c r="H6" s="136"/>
      <c r="I6" s="137"/>
      <c r="J6" s="136"/>
      <c r="K6" s="136"/>
    </row>
    <row r="7" spans="1:12" ht="6" customHeight="1">
      <c r="A7" s="89"/>
      <c r="B7" s="89"/>
      <c r="C7" s="89"/>
      <c r="D7" s="89"/>
      <c r="E7" s="89"/>
      <c r="F7" s="89" t="s">
        <v>69</v>
      </c>
      <c r="G7" s="89"/>
      <c r="H7" s="136"/>
      <c r="I7" s="137"/>
      <c r="J7" s="136"/>
      <c r="K7" s="136"/>
    </row>
    <row r="8" spans="1:12" ht="21" customHeight="1">
      <c r="A8" s="89" t="s">
        <v>6</v>
      </c>
      <c r="B8" s="263" t="s">
        <v>173</v>
      </c>
      <c r="C8" s="263"/>
      <c r="D8" s="263"/>
      <c r="E8" s="263"/>
      <c r="F8" s="89"/>
      <c r="G8" s="89"/>
      <c r="H8" s="136"/>
      <c r="I8" s="137"/>
      <c r="J8" s="136"/>
      <c r="K8" s="136"/>
    </row>
    <row r="9" spans="1:12" ht="6" customHeight="1">
      <c r="A9" s="89"/>
      <c r="B9" s="89"/>
      <c r="C9" s="89"/>
      <c r="D9" s="89" t="s">
        <v>69</v>
      </c>
      <c r="E9" s="89"/>
      <c r="F9" s="89"/>
      <c r="G9" s="89"/>
      <c r="H9" s="136"/>
      <c r="I9" s="137"/>
      <c r="J9" s="136"/>
      <c r="K9" s="136"/>
    </row>
    <row r="10" spans="1:12" ht="21" customHeight="1">
      <c r="A10" s="89" t="s">
        <v>167</v>
      </c>
      <c r="B10" s="89" t="s">
        <v>207</v>
      </c>
      <c r="C10" s="89"/>
      <c r="D10" s="89"/>
      <c r="E10" s="89"/>
      <c r="F10" s="89"/>
      <c r="G10" s="89"/>
      <c r="H10" s="136"/>
      <c r="I10" s="137"/>
      <c r="J10" s="136"/>
      <c r="K10" s="136"/>
    </row>
    <row r="11" spans="1:12" ht="6" customHeight="1">
      <c r="A11" s="89"/>
      <c r="B11" s="89"/>
      <c r="C11" s="89"/>
      <c r="D11" s="89"/>
      <c r="E11" s="89"/>
      <c r="F11" s="89"/>
      <c r="G11" s="89"/>
      <c r="H11" s="136"/>
      <c r="I11" s="89"/>
      <c r="J11" s="136"/>
      <c r="K11" s="136"/>
    </row>
    <row r="12" spans="1:12" ht="25.5" customHeight="1">
      <c r="A12" s="89" t="s">
        <v>189</v>
      </c>
      <c r="B12" s="89" t="s">
        <v>206</v>
      </c>
      <c r="C12" s="89"/>
      <c r="D12" s="89"/>
      <c r="E12" s="89"/>
      <c r="F12" s="89"/>
      <c r="G12" s="89"/>
      <c r="H12" s="136"/>
      <c r="I12" s="89"/>
      <c r="J12" s="136"/>
    </row>
    <row r="13" spans="1:12" ht="6" customHeight="1">
      <c r="A13" s="89"/>
      <c r="B13" s="89"/>
      <c r="C13" s="89"/>
      <c r="D13" s="89"/>
      <c r="E13" s="89"/>
      <c r="F13" s="89"/>
      <c r="G13" s="89"/>
      <c r="H13" s="136"/>
      <c r="I13" s="89"/>
      <c r="J13" s="136"/>
      <c r="K13" s="136"/>
    </row>
    <row r="14" spans="1:12" ht="21" customHeight="1">
      <c r="A14" s="89" t="s">
        <v>159</v>
      </c>
      <c r="B14" s="89" t="s">
        <v>194</v>
      </c>
      <c r="C14" s="89"/>
      <c r="D14" s="89"/>
      <c r="E14" s="89"/>
      <c r="F14" s="89"/>
      <c r="G14" s="89"/>
    </row>
    <row r="15" spans="1:12" ht="6" customHeight="1">
      <c r="A15" s="89"/>
      <c r="B15" s="89"/>
      <c r="C15" s="89"/>
      <c r="D15" s="89"/>
      <c r="E15" s="89"/>
      <c r="F15" s="89"/>
      <c r="G15" s="89"/>
    </row>
    <row r="16" spans="1:12" ht="21" customHeight="1">
      <c r="A16" s="89" t="s">
        <v>196</v>
      </c>
      <c r="B16" s="89" t="s">
        <v>197</v>
      </c>
      <c r="C16" s="89"/>
      <c r="D16" s="89"/>
      <c r="E16" s="89"/>
      <c r="F16" s="89"/>
      <c r="G16" s="89"/>
    </row>
    <row r="17" spans="1:7" ht="6" customHeight="1">
      <c r="A17" s="89"/>
      <c r="B17" s="89"/>
      <c r="C17" s="89"/>
      <c r="D17" s="89"/>
      <c r="E17" s="89"/>
      <c r="F17" s="89"/>
      <c r="G17" s="89"/>
    </row>
    <row r="18" spans="1:7" ht="21" customHeight="1">
      <c r="A18" s="89" t="s">
        <v>220</v>
      </c>
      <c r="B18" s="89" t="s">
        <v>221</v>
      </c>
      <c r="C18" s="89"/>
      <c r="D18" s="89"/>
      <c r="E18" s="89"/>
      <c r="F18" s="89"/>
      <c r="G18" s="89"/>
    </row>
    <row r="19" spans="1:7" ht="5.25" customHeight="1">
      <c r="A19" s="89"/>
      <c r="B19" s="89"/>
      <c r="C19" s="89"/>
      <c r="D19" s="89"/>
      <c r="E19" s="89"/>
      <c r="F19" s="89"/>
      <c r="G19" s="89"/>
    </row>
    <row r="20" spans="1:7" ht="21" customHeight="1">
      <c r="A20" s="89" t="s">
        <v>174</v>
      </c>
      <c r="B20" s="89" t="s">
        <v>175</v>
      </c>
      <c r="C20" s="89"/>
      <c r="D20" s="89"/>
      <c r="E20" s="89"/>
      <c r="F20" s="89"/>
      <c r="G20" s="89"/>
    </row>
    <row r="21" spans="1:7" ht="5.25" customHeight="1">
      <c r="A21" s="89"/>
      <c r="B21" s="89"/>
      <c r="C21" s="89"/>
      <c r="D21" s="89"/>
      <c r="E21" s="89"/>
      <c r="F21" s="89"/>
      <c r="G21" s="89"/>
    </row>
    <row r="22" spans="1:7" ht="21" customHeight="1">
      <c r="A22" s="89" t="s">
        <v>176</v>
      </c>
      <c r="B22" s="89" t="s">
        <v>177</v>
      </c>
      <c r="C22" s="89"/>
      <c r="D22" s="89"/>
      <c r="E22" s="89"/>
      <c r="F22" s="89"/>
      <c r="G22" s="89"/>
    </row>
    <row r="23" spans="1:7" ht="5.25" customHeight="1">
      <c r="A23" s="89"/>
      <c r="B23" s="89"/>
      <c r="C23" s="89"/>
      <c r="D23" s="89"/>
      <c r="E23" s="89"/>
      <c r="F23" s="89"/>
      <c r="G23" s="89"/>
    </row>
    <row r="24" spans="1:7" ht="36" customHeight="1">
      <c r="A24" s="219" t="s">
        <v>205</v>
      </c>
      <c r="B24" s="89" t="s">
        <v>205</v>
      </c>
      <c r="C24" s="89"/>
      <c r="D24" s="89"/>
      <c r="E24" s="89"/>
      <c r="F24" s="89"/>
      <c r="G24" s="89"/>
    </row>
    <row r="25" spans="1:7" ht="5.25" customHeight="1">
      <c r="A25" s="89"/>
      <c r="B25" s="89"/>
      <c r="C25" s="89"/>
      <c r="D25" s="89"/>
      <c r="E25" s="89"/>
      <c r="F25" s="89"/>
      <c r="G25" s="89"/>
    </row>
    <row r="26" spans="1:7" ht="20.25" customHeight="1">
      <c r="A26" s="89" t="s">
        <v>178</v>
      </c>
      <c r="B26" s="89" t="s">
        <v>179</v>
      </c>
      <c r="C26" s="89"/>
      <c r="D26" s="89"/>
      <c r="E26" s="89"/>
      <c r="F26" s="89"/>
      <c r="G26" s="89"/>
    </row>
    <row r="27" spans="1:7" ht="6" customHeight="1">
      <c r="A27" s="89"/>
      <c r="B27" s="89"/>
      <c r="C27" s="89"/>
      <c r="D27" s="89"/>
      <c r="E27" s="89"/>
      <c r="F27" s="89"/>
      <c r="G27" s="89"/>
    </row>
    <row r="28" spans="1:7" ht="21.75" customHeight="1">
      <c r="A28" s="89" t="s">
        <v>180</v>
      </c>
      <c r="B28" s="89" t="s">
        <v>181</v>
      </c>
      <c r="C28" s="89"/>
      <c r="D28" s="89"/>
      <c r="E28" s="89"/>
      <c r="F28" s="89"/>
      <c r="G28" s="89"/>
    </row>
    <row r="29" spans="1:7" ht="5.25" customHeight="1">
      <c r="A29" s="89"/>
      <c r="B29" s="89"/>
      <c r="C29" s="89"/>
      <c r="D29" s="89"/>
      <c r="E29" s="89"/>
      <c r="F29" s="89"/>
      <c r="G29" s="89"/>
    </row>
    <row r="30" spans="1:7" ht="21" customHeight="1">
      <c r="A30" s="89" t="s">
        <v>182</v>
      </c>
      <c r="B30" s="89" t="s">
        <v>183</v>
      </c>
      <c r="C30" s="89"/>
      <c r="D30" s="89"/>
      <c r="E30" s="89"/>
      <c r="F30" s="89"/>
      <c r="G30" s="89"/>
    </row>
    <row r="31" spans="1:7" ht="6" customHeight="1">
      <c r="A31" s="89"/>
      <c r="B31" s="89"/>
      <c r="C31" s="89"/>
      <c r="D31" s="89"/>
      <c r="E31" s="89"/>
      <c r="F31" s="89"/>
      <c r="G31" s="89"/>
    </row>
    <row r="32" spans="1:7" ht="21" customHeight="1">
      <c r="A32" s="89" t="s">
        <v>184</v>
      </c>
      <c r="B32" s="89" t="s">
        <v>185</v>
      </c>
      <c r="C32" s="89"/>
      <c r="D32" s="89"/>
      <c r="E32" s="89"/>
      <c r="F32" s="89"/>
      <c r="G32" s="89"/>
    </row>
    <row r="33" spans="1:10" ht="6" customHeight="1">
      <c r="A33" s="89"/>
      <c r="B33" s="89"/>
      <c r="C33" s="89"/>
      <c r="D33" s="89"/>
      <c r="E33" s="89"/>
      <c r="F33" s="89"/>
      <c r="G33" s="89"/>
    </row>
    <row r="34" spans="1:10" ht="21" customHeight="1">
      <c r="A34" s="89" t="s">
        <v>186</v>
      </c>
      <c r="B34" s="89" t="s">
        <v>187</v>
      </c>
      <c r="C34" s="89"/>
      <c r="D34" s="89"/>
      <c r="E34" s="89"/>
      <c r="F34" s="89"/>
      <c r="G34" s="89"/>
    </row>
    <row r="35" spans="1:10" ht="6" customHeight="1">
      <c r="A35" s="89"/>
      <c r="B35" s="89"/>
      <c r="C35" s="89"/>
      <c r="D35" s="89"/>
      <c r="E35" s="89"/>
      <c r="F35" s="89"/>
      <c r="G35" s="89"/>
    </row>
    <row r="36" spans="1:10" ht="20.25" customHeight="1">
      <c r="A36" s="89" t="s">
        <v>188</v>
      </c>
      <c r="B36" s="263" t="s">
        <v>211</v>
      </c>
      <c r="C36" s="263"/>
      <c r="D36" s="263"/>
      <c r="E36" s="263"/>
      <c r="F36" s="263"/>
      <c r="G36" s="263"/>
      <c r="H36" s="263"/>
      <c r="I36" s="263"/>
      <c r="J36" s="263"/>
    </row>
    <row r="37" spans="1:10" ht="6" customHeight="1">
      <c r="A37" s="89"/>
      <c r="B37" s="89"/>
      <c r="C37" s="89"/>
      <c r="D37" s="89"/>
      <c r="E37" s="89"/>
      <c r="F37" s="89"/>
      <c r="G37" s="89"/>
    </row>
    <row r="38" spans="1:10" ht="20.45" customHeight="1">
      <c r="A38" s="89" t="s">
        <v>208</v>
      </c>
      <c r="B38" s="89" t="s">
        <v>209</v>
      </c>
      <c r="C38" s="89"/>
      <c r="D38" s="89"/>
      <c r="E38" s="89"/>
      <c r="F38" s="89"/>
      <c r="G38" s="89"/>
    </row>
    <row r="39" spans="1:10" ht="6" customHeight="1">
      <c r="A39" s="89"/>
      <c r="B39" s="89"/>
      <c r="C39" s="89"/>
      <c r="D39" s="89"/>
      <c r="E39" s="89"/>
      <c r="F39" s="89"/>
      <c r="G39" s="89"/>
    </row>
    <row r="40" spans="1:10" ht="21" customHeight="1">
      <c r="A40" s="89" t="s">
        <v>190</v>
      </c>
      <c r="B40" s="89" t="s">
        <v>210</v>
      </c>
      <c r="C40" s="89"/>
      <c r="D40" s="89"/>
      <c r="E40" s="89"/>
      <c r="F40" s="89"/>
      <c r="G40" s="89"/>
    </row>
    <row r="41" spans="1:10" ht="6" customHeight="1">
      <c r="A41" s="89"/>
      <c r="B41" s="89"/>
      <c r="C41" s="89"/>
      <c r="D41" s="89"/>
      <c r="E41" s="89"/>
      <c r="F41" s="89"/>
      <c r="G41" s="89"/>
    </row>
    <row r="42" spans="1:10" ht="21" customHeight="1">
      <c r="A42" s="89" t="s">
        <v>191</v>
      </c>
      <c r="B42" s="89" t="s">
        <v>192</v>
      </c>
      <c r="C42" s="89"/>
      <c r="D42" s="89"/>
      <c r="E42" s="89"/>
      <c r="F42" s="89"/>
      <c r="G42" s="89"/>
    </row>
    <row r="43" spans="1:10" ht="9.75" customHeight="1">
      <c r="A43" s="89"/>
      <c r="B43" s="89"/>
      <c r="C43" s="89"/>
      <c r="D43" s="89"/>
      <c r="E43" s="89"/>
      <c r="F43" s="89"/>
      <c r="G43" s="89"/>
    </row>
    <row r="44" spans="1:10" ht="27.75" customHeight="1">
      <c r="A44" s="118" t="s">
        <v>96</v>
      </c>
    </row>
  </sheetData>
  <mergeCells count="2">
    <mergeCell ref="B36:J36"/>
    <mergeCell ref="B8:E8"/>
  </mergeCells>
  <hyperlinks>
    <hyperlink ref="A11" r:id="rId1" display="Additional information can be found on IR-web-site"/>
    <hyperlink ref="A44" location="Contents!A1" display="Back to contents"/>
  </hyperlinks>
  <pageMargins left="0.70866141732283472" right="0.19685039370078741" top="0.74803149606299213" bottom="0.74803149606299213" header="0.31496062992125984" footer="0.19685039370078741"/>
  <pageSetup paperSize="9" scale="75" orientation="landscape" r:id="rId2"/>
  <headerFooter>
    <oddFooter>&amp;R&amp;G</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Sheet1</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Arney Magnúsdóttir</cp:lastModifiedBy>
  <cp:lastPrinted>2019-02-28T09:30:31Z</cp:lastPrinted>
  <dcterms:created xsi:type="dcterms:W3CDTF">2016-05-06T09:03:52Z</dcterms:created>
  <dcterms:modified xsi:type="dcterms:W3CDTF">2019-04-30T13:39:36Z</dcterms:modified>
</cp:coreProperties>
</file>